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pmexperten-my.sharepoint.com/personal/thor_moeller_pm-experten_de/Documents/Thor Beruf/con-thor PM-Experten/Produkte/Excel Projektmappe/english/"/>
    </mc:Choice>
  </mc:AlternateContent>
  <xr:revisionPtr revIDLastSave="2" documentId="11_0201D9D28121F342B3CF9F43B51BD82FFBCAC723" xr6:coauthVersionLast="47" xr6:coauthVersionMax="47" xr10:uidLastSave="{10F855FE-019F-4EE6-911F-C523BE8A6BC4}"/>
  <bookViews>
    <workbookView xWindow="43102" yWindow="-98" windowWidth="28995" windowHeight="15675" tabRatio="655" xr2:uid="{00000000-000D-0000-FFFF-FFFF00000000}"/>
  </bookViews>
  <sheets>
    <sheet name="read me!" sheetId="6" r:id="rId1"/>
    <sheet name="frame data" sheetId="8" r:id="rId2"/>
    <sheet name="overview" sheetId="12" r:id="rId3"/>
    <sheet name="objectives" sheetId="5" r:id="rId4"/>
    <sheet name="stakeholder" sheetId="13" r:id="rId5"/>
    <sheet name="riks" sheetId="10" r:id="rId6"/>
    <sheet name="contracts" sheetId="9" r:id="rId7"/>
    <sheet name="overview example" sheetId="1" r:id="rId8"/>
  </sheets>
  <externalReferences>
    <externalReference r:id="rId9"/>
  </externalReferences>
  <definedNames>
    <definedName name="_xlnm._FilterDatabase" localSheetId="2" hidden="1">overview!$AE$1:$AF$8</definedName>
    <definedName name="Legende">overview!$AH$3:$AH$8</definedName>
    <definedName name="Prognose">[1]Übersicht!$AC$3:$AC$8</definedName>
    <definedName name="Zielkategorien" localSheetId="6">contracts!$E$1:$E$3</definedName>
    <definedName name="Zielkategorien" localSheetId="5">riks!$F$1:$F$3</definedName>
    <definedName name="Zielkategorien" localSheetId="4">stakeholder!$F$1:$F$3</definedName>
    <definedName name="Zielkategorien">objectives!$G$1:$G$3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3" l="1"/>
  <c r="D2" i="13"/>
  <c r="B2" i="13"/>
  <c r="E6" i="10"/>
  <c r="E7" i="10"/>
  <c r="E8" i="10"/>
  <c r="E9" i="10"/>
  <c r="E10" i="10"/>
  <c r="E11" i="10"/>
  <c r="E12" i="10"/>
  <c r="E13" i="10"/>
  <c r="E14" i="10"/>
  <c r="E5" i="10"/>
  <c r="Z53" i="12" l="1"/>
  <c r="Z51" i="12" s="1"/>
  <c r="Z49" i="12"/>
  <c r="Z33" i="12"/>
  <c r="Z31" i="12"/>
  <c r="X66" i="12"/>
  <c r="Z65" i="12" s="1"/>
  <c r="X65" i="12"/>
  <c r="Y65" i="12" s="1"/>
  <c r="X64" i="12"/>
  <c r="Z63" i="12" s="1"/>
  <c r="X63" i="12"/>
  <c r="X62" i="12"/>
  <c r="Z61" i="12" s="1"/>
  <c r="X61" i="12"/>
  <c r="Y61" i="12" s="1"/>
  <c r="X60" i="12"/>
  <c r="Z59" i="12" s="1"/>
  <c r="X59" i="12"/>
  <c r="X58" i="12"/>
  <c r="Z57" i="12" s="1"/>
  <c r="X57" i="12"/>
  <c r="X56" i="12"/>
  <c r="Y55" i="12" s="1"/>
  <c r="X55" i="12"/>
  <c r="X54" i="12"/>
  <c r="X53" i="12"/>
  <c r="Y53" i="12" s="1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AC51" i="12"/>
  <c r="AB51" i="12"/>
  <c r="AA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X50" i="12"/>
  <c r="X49" i="12"/>
  <c r="X48" i="12"/>
  <c r="Z47" i="12" s="1"/>
  <c r="X47" i="12"/>
  <c r="X46" i="12"/>
  <c r="Z45" i="12" s="1"/>
  <c r="X45" i="12"/>
  <c r="Y45" i="12" s="1"/>
  <c r="X44" i="12"/>
  <c r="Z43" i="12" s="1"/>
  <c r="X43" i="12"/>
  <c r="X42" i="12"/>
  <c r="Z41" i="12" s="1"/>
  <c r="X41" i="12"/>
  <c r="X40" i="12"/>
  <c r="Z39" i="12" s="1"/>
  <c r="X39" i="12"/>
  <c r="X38" i="12"/>
  <c r="Z37" i="12" s="1"/>
  <c r="Z35" i="12" s="1"/>
  <c r="Y37" i="12"/>
  <c r="X37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AC35" i="12"/>
  <c r="AB35" i="12"/>
  <c r="AA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X34" i="12"/>
  <c r="X33" i="12"/>
  <c r="X32" i="12"/>
  <c r="X31" i="12"/>
  <c r="X30" i="12"/>
  <c r="Z29" i="12" s="1"/>
  <c r="X29" i="12"/>
  <c r="X28" i="12"/>
  <c r="Z27" i="12" s="1"/>
  <c r="X27" i="12"/>
  <c r="X26" i="12"/>
  <c r="Z25" i="12" s="1"/>
  <c r="X25" i="12"/>
  <c r="X24" i="12"/>
  <c r="Z23" i="12" s="1"/>
  <c r="X23" i="12"/>
  <c r="Y23" i="12" s="1"/>
  <c r="X22" i="12"/>
  <c r="Z21" i="12" s="1"/>
  <c r="Z19" i="12" s="1"/>
  <c r="X21" i="12"/>
  <c r="Y21" i="12" s="1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AC19" i="12"/>
  <c r="AB19" i="12"/>
  <c r="AA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X18" i="12"/>
  <c r="X17" i="12"/>
  <c r="Y17" i="12" s="1"/>
  <c r="X16" i="12"/>
  <c r="X15" i="12"/>
  <c r="Y15" i="12" s="1"/>
  <c r="X14" i="12"/>
  <c r="X13" i="12"/>
  <c r="X12" i="12"/>
  <c r="X11" i="12"/>
  <c r="X10" i="12"/>
  <c r="X9" i="12"/>
  <c r="X8" i="12"/>
  <c r="X7" i="12"/>
  <c r="X6" i="12"/>
  <c r="X5" i="12"/>
  <c r="W4" i="12"/>
  <c r="W69" i="12" s="1"/>
  <c r="V4" i="12"/>
  <c r="V69" i="12" s="1"/>
  <c r="U4" i="12"/>
  <c r="T4" i="12"/>
  <c r="S4" i="12"/>
  <c r="R4" i="12"/>
  <c r="Q4" i="12"/>
  <c r="P4" i="12"/>
  <c r="P69" i="12" s="1"/>
  <c r="O4" i="12"/>
  <c r="O69" i="12" s="1"/>
  <c r="N4" i="12"/>
  <c r="N69" i="12" s="1"/>
  <c r="M4" i="12"/>
  <c r="L4" i="12"/>
  <c r="K4" i="12"/>
  <c r="J4" i="12"/>
  <c r="I4" i="12"/>
  <c r="H4" i="12"/>
  <c r="H69" i="12" s="1"/>
  <c r="G4" i="12"/>
  <c r="G69" i="12" s="1"/>
  <c r="F4" i="12"/>
  <c r="AC3" i="12"/>
  <c r="AB3" i="12"/>
  <c r="AA3" i="12"/>
  <c r="W3" i="12"/>
  <c r="W67" i="12" s="1"/>
  <c r="V3" i="12"/>
  <c r="U3" i="12"/>
  <c r="U67" i="12" s="1"/>
  <c r="T3" i="12"/>
  <c r="T67" i="12" s="1"/>
  <c r="S3" i="12"/>
  <c r="R3" i="12"/>
  <c r="Q3" i="12"/>
  <c r="P3" i="12"/>
  <c r="O3" i="12"/>
  <c r="N3" i="12"/>
  <c r="M3" i="12"/>
  <c r="M67" i="12" s="1"/>
  <c r="L3" i="12"/>
  <c r="L67" i="12" s="1"/>
  <c r="K3" i="12"/>
  <c r="J3" i="12"/>
  <c r="I3" i="12"/>
  <c r="H3" i="12"/>
  <c r="G3" i="12"/>
  <c r="G67" i="12" s="1"/>
  <c r="F3" i="12"/>
  <c r="D2" i="12"/>
  <c r="C2" i="12"/>
  <c r="A1" i="12"/>
  <c r="J69" i="12" l="1"/>
  <c r="R69" i="12"/>
  <c r="R67" i="12"/>
  <c r="Y41" i="12"/>
  <c r="Y49" i="12"/>
  <c r="Z55" i="12"/>
  <c r="H67" i="12"/>
  <c r="P67" i="12"/>
  <c r="K69" i="12"/>
  <c r="S69" i="12"/>
  <c r="Y25" i="12"/>
  <c r="Y33" i="12"/>
  <c r="I67" i="12"/>
  <c r="Q67" i="12"/>
  <c r="L69" i="12"/>
  <c r="T69" i="12"/>
  <c r="X51" i="12"/>
  <c r="U69" i="12"/>
  <c r="Z17" i="12"/>
  <c r="S67" i="12"/>
  <c r="V67" i="12"/>
  <c r="Y29" i="12"/>
  <c r="Z5" i="12"/>
  <c r="AC71" i="12"/>
  <c r="AB71" i="12"/>
  <c r="AA71" i="12"/>
  <c r="Z13" i="12"/>
  <c r="Y7" i="12"/>
  <c r="N67" i="12"/>
  <c r="Y11" i="12"/>
  <c r="Z9" i="12"/>
  <c r="J67" i="12"/>
  <c r="X4" i="12"/>
  <c r="Y57" i="12"/>
  <c r="Y63" i="12"/>
  <c r="X52" i="12"/>
  <c r="Y51" i="12" s="1"/>
  <c r="Y59" i="12"/>
  <c r="Q69" i="12"/>
  <c r="X35" i="12"/>
  <c r="Y35" i="12" s="1"/>
  <c r="Y47" i="12"/>
  <c r="X36" i="12"/>
  <c r="Y39" i="12"/>
  <c r="Y43" i="12"/>
  <c r="K67" i="12"/>
  <c r="O67" i="12"/>
  <c r="X19" i="12"/>
  <c r="Y31" i="12"/>
  <c r="X20" i="12"/>
  <c r="I69" i="12"/>
  <c r="M69" i="12"/>
  <c r="Y27" i="12"/>
  <c r="Z7" i="12"/>
  <c r="Z11" i="12"/>
  <c r="Z15" i="12"/>
  <c r="Y5" i="12"/>
  <c r="Y9" i="12"/>
  <c r="Y13" i="12"/>
  <c r="X3" i="12"/>
  <c r="F67" i="12"/>
  <c r="F69" i="12"/>
  <c r="F3" i="1"/>
  <c r="I3" i="1"/>
  <c r="J3" i="1"/>
  <c r="K3" i="1"/>
  <c r="Y19" i="12" l="1"/>
  <c r="Z3" i="12"/>
  <c r="Z71" i="12" s="1"/>
  <c r="Y3" i="12"/>
  <c r="F68" i="12"/>
  <c r="X67" i="12"/>
  <c r="F71" i="12" s="1"/>
  <c r="X69" i="12"/>
  <c r="X66" i="1"/>
  <c r="X65" i="1"/>
  <c r="Y65" i="1" s="1"/>
  <c r="X64" i="1"/>
  <c r="X63" i="1"/>
  <c r="Y63" i="1" s="1"/>
  <c r="X62" i="1"/>
  <c r="X61" i="1"/>
  <c r="Y61" i="1" s="1"/>
  <c r="X60" i="1"/>
  <c r="X59" i="1"/>
  <c r="X58" i="1"/>
  <c r="X57" i="1"/>
  <c r="X56" i="1"/>
  <c r="X55" i="1"/>
  <c r="Y55" i="1" s="1"/>
  <c r="X54" i="1"/>
  <c r="X53" i="1"/>
  <c r="X50" i="1"/>
  <c r="X49" i="1"/>
  <c r="X48" i="1"/>
  <c r="X47" i="1"/>
  <c r="X46" i="1"/>
  <c r="X45" i="1"/>
  <c r="X44" i="1"/>
  <c r="X43" i="1"/>
  <c r="Y43" i="1" s="1"/>
  <c r="X42" i="1"/>
  <c r="X41" i="1"/>
  <c r="X40" i="1"/>
  <c r="X39" i="1"/>
  <c r="X38" i="1"/>
  <c r="X37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F52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F51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F36" i="1"/>
  <c r="O35" i="1"/>
  <c r="P35" i="1"/>
  <c r="Q35" i="1"/>
  <c r="R35" i="1"/>
  <c r="S35" i="1"/>
  <c r="T35" i="1"/>
  <c r="U35" i="1"/>
  <c r="V35" i="1"/>
  <c r="W35" i="1"/>
  <c r="H35" i="1"/>
  <c r="I35" i="1"/>
  <c r="J35" i="1"/>
  <c r="K35" i="1"/>
  <c r="L35" i="1"/>
  <c r="M35" i="1"/>
  <c r="N35" i="1"/>
  <c r="F35" i="1"/>
  <c r="G35" i="1"/>
  <c r="X34" i="1"/>
  <c r="X33" i="1"/>
  <c r="X32" i="1"/>
  <c r="X31" i="1"/>
  <c r="X30" i="1"/>
  <c r="X29" i="1"/>
  <c r="X28" i="1"/>
  <c r="X27" i="1"/>
  <c r="X26" i="1"/>
  <c r="Y25" i="1" s="1"/>
  <c r="X25" i="1"/>
  <c r="X24" i="1"/>
  <c r="X23" i="1"/>
  <c r="X22" i="1"/>
  <c r="X21" i="1"/>
  <c r="I20" i="1"/>
  <c r="J20" i="1"/>
  <c r="K20" i="1"/>
  <c r="L20" i="1"/>
  <c r="M20" i="1"/>
  <c r="N20" i="1"/>
  <c r="O20" i="1"/>
  <c r="H20" i="1"/>
  <c r="Q20" i="1"/>
  <c r="R20" i="1"/>
  <c r="S20" i="1"/>
  <c r="T20" i="1"/>
  <c r="U20" i="1"/>
  <c r="V20" i="1"/>
  <c r="W20" i="1"/>
  <c r="P20" i="1"/>
  <c r="G20" i="1"/>
  <c r="F20" i="1"/>
  <c r="F19" i="1"/>
  <c r="G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H19" i="1"/>
  <c r="G3" i="1"/>
  <c r="H3" i="1"/>
  <c r="L3" i="1"/>
  <c r="M3" i="1"/>
  <c r="K4" i="1"/>
  <c r="L4" i="1"/>
  <c r="M4" i="1"/>
  <c r="N4" i="1"/>
  <c r="O4" i="1"/>
  <c r="P4" i="1"/>
  <c r="Q4" i="1"/>
  <c r="R4" i="1"/>
  <c r="S4" i="1"/>
  <c r="T4" i="1"/>
  <c r="U4" i="1"/>
  <c r="V4" i="1"/>
  <c r="W4" i="1"/>
  <c r="H4" i="1"/>
  <c r="I4" i="1"/>
  <c r="J4" i="1"/>
  <c r="G4" i="1"/>
  <c r="F4" i="1"/>
  <c r="N3" i="1"/>
  <c r="O3" i="1"/>
  <c r="P3" i="1"/>
  <c r="Q3" i="1"/>
  <c r="R3" i="1"/>
  <c r="S3" i="1"/>
  <c r="T3" i="1"/>
  <c r="U3" i="1"/>
  <c r="V3" i="1"/>
  <c r="W3" i="1"/>
  <c r="D2" i="1"/>
  <c r="Y33" i="1" l="1"/>
  <c r="Y29" i="1"/>
  <c r="Y71" i="12"/>
  <c r="J71" i="12"/>
  <c r="O71" i="12"/>
  <c r="H71" i="12"/>
  <c r="N71" i="12"/>
  <c r="Q71" i="12"/>
  <c r="T71" i="12"/>
  <c r="V71" i="12"/>
  <c r="S71" i="12"/>
  <c r="L71" i="12"/>
  <c r="U71" i="12"/>
  <c r="G71" i="12"/>
  <c r="W71" i="12"/>
  <c r="P71" i="12"/>
  <c r="I71" i="12"/>
  <c r="K71" i="12"/>
  <c r="R71" i="12"/>
  <c r="M71" i="12"/>
  <c r="F70" i="12"/>
  <c r="G68" i="12"/>
  <c r="Y59" i="1"/>
  <c r="Y57" i="1"/>
  <c r="X52" i="1"/>
  <c r="Y53" i="1"/>
  <c r="Y49" i="1"/>
  <c r="Y47" i="1"/>
  <c r="Y45" i="1"/>
  <c r="Y41" i="1"/>
  <c r="X36" i="1"/>
  <c r="Y39" i="1"/>
  <c r="Y37" i="1"/>
  <c r="W69" i="1"/>
  <c r="Y31" i="1"/>
  <c r="Y27" i="1"/>
  <c r="X20" i="1"/>
  <c r="Y23" i="1"/>
  <c r="P69" i="1"/>
  <c r="X51" i="1"/>
  <c r="X35" i="1"/>
  <c r="W67" i="1"/>
  <c r="X19" i="1"/>
  <c r="V67" i="1"/>
  <c r="R67" i="1"/>
  <c r="Y21" i="1"/>
  <c r="S67" i="1"/>
  <c r="O67" i="1"/>
  <c r="U67" i="1"/>
  <c r="Q67" i="1"/>
  <c r="G67" i="1"/>
  <c r="M67" i="1"/>
  <c r="I67" i="1"/>
  <c r="V69" i="1"/>
  <c r="R69" i="1"/>
  <c r="L69" i="1"/>
  <c r="F69" i="1"/>
  <c r="H67" i="1"/>
  <c r="T67" i="1"/>
  <c r="P67" i="1"/>
  <c r="L67" i="1"/>
  <c r="N67" i="1"/>
  <c r="J67" i="1"/>
  <c r="F67" i="1"/>
  <c r="F68" i="1" s="1"/>
  <c r="Q69" i="1"/>
  <c r="G69" i="1"/>
  <c r="S69" i="1"/>
  <c r="O69" i="1"/>
  <c r="K69" i="1"/>
  <c r="U69" i="1"/>
  <c r="I69" i="1"/>
  <c r="T69" i="1"/>
  <c r="K67" i="1"/>
  <c r="M69" i="1"/>
  <c r="N69" i="1"/>
  <c r="J69" i="1"/>
  <c r="H69" i="1"/>
  <c r="G2" i="10"/>
  <c r="D2" i="10"/>
  <c r="B2" i="10"/>
  <c r="F2" i="9"/>
  <c r="D2" i="9"/>
  <c r="B2" i="9"/>
  <c r="H2" i="5"/>
  <c r="D2" i="5"/>
  <c r="B2" i="5"/>
  <c r="C2" i="1"/>
  <c r="A1" i="1"/>
  <c r="G70" i="12" l="1"/>
  <c r="H68" i="12"/>
  <c r="Y51" i="1"/>
  <c r="Y35" i="1"/>
  <c r="Y19" i="1"/>
  <c r="G68" i="1"/>
  <c r="H68" i="1" s="1"/>
  <c r="I68" i="1" s="1"/>
  <c r="X67" i="1"/>
  <c r="Q71" i="1" s="1"/>
  <c r="X69" i="1"/>
  <c r="X3" i="1"/>
  <c r="X7" i="1"/>
  <c r="X8" i="1"/>
  <c r="X9" i="1"/>
  <c r="X10" i="1"/>
  <c r="X11" i="1"/>
  <c r="X12" i="1"/>
  <c r="X13" i="1"/>
  <c r="X14" i="1"/>
  <c r="X15" i="1"/>
  <c r="X16" i="1"/>
  <c r="X17" i="1"/>
  <c r="X18" i="1"/>
  <c r="X6" i="1"/>
  <c r="X5" i="1"/>
  <c r="H70" i="12" l="1"/>
  <c r="I68" i="12"/>
  <c r="Y5" i="1"/>
  <c r="Z17" i="1"/>
  <c r="Y17" i="1"/>
  <c r="Z15" i="1"/>
  <c r="Y15" i="1"/>
  <c r="Y13" i="1"/>
  <c r="Z13" i="1"/>
  <c r="Z11" i="1"/>
  <c r="Y11" i="1"/>
  <c r="G71" i="1"/>
  <c r="Z7" i="1"/>
  <c r="Y7" i="1"/>
  <c r="L71" i="1"/>
  <c r="H70" i="1"/>
  <c r="T71" i="1"/>
  <c r="M71" i="1"/>
  <c r="R71" i="1"/>
  <c r="K71" i="1"/>
  <c r="I71" i="1"/>
  <c r="S71" i="1"/>
  <c r="H71" i="1"/>
  <c r="F71" i="1"/>
  <c r="G70" i="1"/>
  <c r="W71" i="1"/>
  <c r="V71" i="1"/>
  <c r="F70" i="1"/>
  <c r="J71" i="1"/>
  <c r="U71" i="1"/>
  <c r="P71" i="1"/>
  <c r="O71" i="1"/>
  <c r="N71" i="1"/>
  <c r="Y71" i="1"/>
  <c r="Y9" i="1"/>
  <c r="Z9" i="1"/>
  <c r="J68" i="1"/>
  <c r="I70" i="1"/>
  <c r="X4" i="1"/>
  <c r="Y3" i="1" s="1"/>
  <c r="Z5" i="1"/>
  <c r="AC51" i="1"/>
  <c r="AB51" i="1"/>
  <c r="AA51" i="1"/>
  <c r="Z51" i="1"/>
  <c r="AC35" i="1"/>
  <c r="AB35" i="1"/>
  <c r="AA35" i="1"/>
  <c r="Z35" i="1"/>
  <c r="AC19" i="1"/>
  <c r="AA19" i="1"/>
  <c r="AB19" i="1"/>
  <c r="Z19" i="1"/>
  <c r="AA3" i="1"/>
  <c r="AB3" i="1"/>
  <c r="AC3" i="1"/>
  <c r="I70" i="12" l="1"/>
  <c r="J68" i="12"/>
  <c r="Z3" i="1"/>
  <c r="Z71" i="1" s="1"/>
  <c r="AC71" i="1"/>
  <c r="AB71" i="1"/>
  <c r="AA71" i="1"/>
  <c r="K68" i="1"/>
  <c r="J70" i="1"/>
  <c r="K68" i="12" l="1"/>
  <c r="J70" i="12"/>
  <c r="L68" i="1"/>
  <c r="K70" i="1"/>
  <c r="K70" i="12" l="1"/>
  <c r="L68" i="12"/>
  <c r="M68" i="1"/>
  <c r="L70" i="1"/>
  <c r="L70" i="12" l="1"/>
  <c r="M68" i="12"/>
  <c r="N68" i="1"/>
  <c r="M70" i="1"/>
  <c r="M70" i="12" l="1"/>
  <c r="N68" i="12"/>
  <c r="O68" i="1"/>
  <c r="N70" i="1"/>
  <c r="N70" i="12" l="1"/>
  <c r="O68" i="12"/>
  <c r="P68" i="1"/>
  <c r="O70" i="1"/>
  <c r="O70" i="12" l="1"/>
  <c r="P68" i="12"/>
  <c r="Q68" i="1"/>
  <c r="P70" i="1"/>
  <c r="P70" i="12" l="1"/>
  <c r="Q68" i="12"/>
  <c r="R68" i="1"/>
  <c r="Q70" i="1"/>
  <c r="Q70" i="12" l="1"/>
  <c r="R68" i="12"/>
  <c r="S68" i="1"/>
  <c r="R70" i="1"/>
  <c r="S68" i="12" l="1"/>
  <c r="R70" i="12"/>
  <c r="T68" i="1"/>
  <c r="S70" i="1"/>
  <c r="S70" i="12" l="1"/>
  <c r="T68" i="12"/>
  <c r="U68" i="1"/>
  <c r="T70" i="1"/>
  <c r="T70" i="12" l="1"/>
  <c r="U68" i="12"/>
  <c r="V68" i="1"/>
  <c r="U70" i="1"/>
  <c r="U70" i="12" l="1"/>
  <c r="V68" i="12"/>
  <c r="W68" i="1"/>
  <c r="W70" i="1" s="1"/>
  <c r="V70" i="1"/>
  <c r="V70" i="12" l="1"/>
  <c r="W68" i="12"/>
  <c r="W7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con-thor 1</author>
  </authors>
  <commentList>
    <comment ref="B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Bitte geben Sie in die hellgrau markierten Felder die Rahmendaten des Projekts ein.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con-thor 1</author>
  </authors>
  <commentList>
    <comment ref="AE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will you realise the open scope in the open time?
</t>
        </r>
      </text>
    </comment>
    <comment ref="AF1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will you realise the open scope in with the open budget?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con-thor 1</author>
  </authors>
  <commentList>
    <comment ref="C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p = probality</t>
        </r>
      </text>
    </comment>
    <comment ref="D4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what is the damage if risk occours?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con-thor 1</author>
  </authors>
  <commentList>
    <comment ref="AE1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 xml:space="preserve">will you realise the open scope in the open time?
</t>
        </r>
      </text>
    </comment>
    <comment ref="AF1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will you realise the open scope in with the open budget?</t>
        </r>
      </text>
    </comment>
  </commentList>
</comments>
</file>

<file path=xl/sharedStrings.xml><?xml version="1.0" encoding="utf-8"?>
<sst xmlns="http://schemas.openxmlformats.org/spreadsheetml/2006/main" count="422" uniqueCount="170">
  <si>
    <t>P-Nr.</t>
  </si>
  <si>
    <t>Nr.</t>
  </si>
  <si>
    <t>Mussziel</t>
  </si>
  <si>
    <t>Sollziel</t>
  </si>
  <si>
    <t>Kannziel</t>
  </si>
  <si>
    <t>Plan</t>
  </si>
  <si>
    <t>…</t>
  </si>
  <si>
    <t>Legende:</t>
  </si>
  <si>
    <t>Stakeholder 1</t>
  </si>
  <si>
    <t>Stakeholder 2</t>
  </si>
  <si>
    <t>Stakeholder 3</t>
  </si>
  <si>
    <t>Stakeholder 4</t>
  </si>
  <si>
    <t>Stakeholder 5</t>
  </si>
  <si>
    <t>Stakeholder 6</t>
  </si>
  <si>
    <t>Stakeholder 7</t>
  </si>
  <si>
    <t>Stakeholder 8</t>
  </si>
  <si>
    <t>Stakeholder 9</t>
  </si>
  <si>
    <t>Stakeholder 10</t>
  </si>
  <si>
    <t>Stakeholder</t>
  </si>
  <si>
    <t>pos. / neg.</t>
  </si>
  <si>
    <t>Please read these hints for using in any case! It is abligatory!</t>
  </si>
  <si>
    <t>This template shall assist your project work and reduce the administration work on it.</t>
  </si>
  <si>
    <t>It is obligatory to be intriduced to it and use it permanently.</t>
  </si>
  <si>
    <t>We can not exclude risks by using it. Because if this these notes are obligatory!</t>
  </si>
  <si>
    <t>The application should only done by experts in Excel.</t>
  </si>
  <si>
    <t>Only one responsible person should have the rights to change, all others should only able to red in.</t>
  </si>
  <si>
    <t>Every change, e.g. removing or adding, you have to check and do the necessary changes in all relevant formulas.</t>
  </si>
  <si>
    <t>You shouldn't remove or add lines or columns. If you wat to you have to do it with high precision and diligence.</t>
  </si>
  <si>
    <t>For every application the diligence of the user is necessary.</t>
  </si>
  <si>
    <t>This is implicit for the input, all formulas and checking and interpretation of the outputs.</t>
  </si>
  <si>
    <t>This template does not reset the project management, but just support the planning and controlling and reporting.</t>
  </si>
  <si>
    <t>There absolutly no warranty! The complete responsibility for everything within this template is within user!</t>
  </si>
  <si>
    <t>How to proceed</t>
  </si>
  <si>
    <t>All celles where you could or should enter information are in a light grey! All others should be protected by password!</t>
  </si>
  <si>
    <t>Input of frame data into the frame data sheet. Relevant information will be taken from this by other sheets.</t>
  </si>
  <si>
    <t xml:space="preserve">Input of project data in sheet overview (see for this sheet overview example). </t>
  </si>
  <si>
    <t>Hint: The bars will be there automatically if you enter a number higher then zero into the cells.</t>
  </si>
  <si>
    <t>Input of project into all other sheets.</t>
  </si>
  <si>
    <t>Take always care of all data in all sheets.</t>
  </si>
  <si>
    <t>project title</t>
  </si>
  <si>
    <t>project xxx</t>
  </si>
  <si>
    <t>P-No.</t>
  </si>
  <si>
    <t>Customer / Sponsor</t>
  </si>
  <si>
    <t>Supplier</t>
  </si>
  <si>
    <t>project manager</t>
  </si>
  <si>
    <t>project team members</t>
  </si>
  <si>
    <t>planned start of the project</t>
  </si>
  <si>
    <t>planned end of the project</t>
  </si>
  <si>
    <t>budget</t>
  </si>
  <si>
    <t>company function name</t>
  </si>
  <si>
    <t>Mr. / Mrs. P. Macher</t>
  </si>
  <si>
    <t xml:space="preserve">Mr. / Mrs., Mr. / Mrs., Mr. / Mrs., Mr. / Mrs., Mr. / Mrs., </t>
  </si>
  <si>
    <t>resonsible</t>
  </si>
  <si>
    <t>day / week / month</t>
  </si>
  <si>
    <t>sub-project 1</t>
  </si>
  <si>
    <t>sub-project 2</t>
  </si>
  <si>
    <t>sub-project 3</t>
  </si>
  <si>
    <t>sub-project 4</t>
  </si>
  <si>
    <t>WP 1.1</t>
  </si>
  <si>
    <t>WP 1.2</t>
  </si>
  <si>
    <t>WP 1.3</t>
  </si>
  <si>
    <t>WP 1.4</t>
  </si>
  <si>
    <t>WP 1.5</t>
  </si>
  <si>
    <t>WP 1.6</t>
  </si>
  <si>
    <t>WP 1.7</t>
  </si>
  <si>
    <t>WP 2.1</t>
  </si>
  <si>
    <t>WP 2.2</t>
  </si>
  <si>
    <t>WP 2.3</t>
  </si>
  <si>
    <t>WP 2.4</t>
  </si>
  <si>
    <t>WP 2.5</t>
  </si>
  <si>
    <t>WP 2.6</t>
  </si>
  <si>
    <t>WP 2.7</t>
  </si>
  <si>
    <t>WP 3.1</t>
  </si>
  <si>
    <t>WP 3.2</t>
  </si>
  <si>
    <t>WP 3.3</t>
  </si>
  <si>
    <t>WP 3.4</t>
  </si>
  <si>
    <t>WP 3.5</t>
  </si>
  <si>
    <t>WP 3.6</t>
  </si>
  <si>
    <t>WP 3.7</t>
  </si>
  <si>
    <t>WP 4.1</t>
  </si>
  <si>
    <t>WP 4.2</t>
  </si>
  <si>
    <t>WP 4.3</t>
  </si>
  <si>
    <t>WP 4.4</t>
  </si>
  <si>
    <t>WP 4.5</t>
  </si>
  <si>
    <t>WP 4.6</t>
  </si>
  <si>
    <t>WP 4.7</t>
  </si>
  <si>
    <t>Leader AP 1.1</t>
  </si>
  <si>
    <t>Leader AP 1.2</t>
  </si>
  <si>
    <t>Leader AP 1.3</t>
  </si>
  <si>
    <t>Leader AP 1.4</t>
  </si>
  <si>
    <t>Leader AP 1.5</t>
  </si>
  <si>
    <t>Leader AP 1.6</t>
  </si>
  <si>
    <t>Leader AP 1.7</t>
  </si>
  <si>
    <t>Leader AP 2.1</t>
  </si>
  <si>
    <t>Leader AP 2.2</t>
  </si>
  <si>
    <t>Leader AP 2.3</t>
  </si>
  <si>
    <t>Leader AP 2.4</t>
  </si>
  <si>
    <t>Leader AP 2.5</t>
  </si>
  <si>
    <t>Leader AP 2.6</t>
  </si>
  <si>
    <t>Leader AP 2.7</t>
  </si>
  <si>
    <t>Leader AP 3.1</t>
  </si>
  <si>
    <t>Leader AP 3.2</t>
  </si>
  <si>
    <t>Leader AP 3.3</t>
  </si>
  <si>
    <t>Leader AP 3.4</t>
  </si>
  <si>
    <t>Leader AP 3.5</t>
  </si>
  <si>
    <t>Leader AP 3.6</t>
  </si>
  <si>
    <t>Leader AP 3.7</t>
  </si>
  <si>
    <t>Leader AP 4.1</t>
  </si>
  <si>
    <t>Leader AP 4.2</t>
  </si>
  <si>
    <t>Leader AP 4.3</t>
  </si>
  <si>
    <t>Leader AP 4.4</t>
  </si>
  <si>
    <t>Leader AP 4.5</t>
  </si>
  <si>
    <t>Leader AP 4.6</t>
  </si>
  <si>
    <t>Leader AP 4.7</t>
  </si>
  <si>
    <t>Actual</t>
  </si>
  <si>
    <t>SUM per task absolutly</t>
  </si>
  <si>
    <t>open budget</t>
  </si>
  <si>
    <t>progress in %</t>
  </si>
  <si>
    <t>costs</t>
  </si>
  <si>
    <t>scope</t>
  </si>
  <si>
    <t>time</t>
  </si>
  <si>
    <t>objectives</t>
  </si>
  <si>
    <t>Legend:</t>
  </si>
  <si>
    <t>Yes</t>
  </si>
  <si>
    <t>No, but small deviation</t>
  </si>
  <si>
    <t>No, big deviation</t>
  </si>
  <si>
    <t>Budget per time unit absolutly</t>
  </si>
  <si>
    <t>cumulated budget absolutly</t>
  </si>
  <si>
    <t>Actual costs absolutly</t>
  </si>
  <si>
    <t>cumulated budget relaltivly to total budget</t>
  </si>
  <si>
    <t>Actual costs relativly to total budget</t>
  </si>
  <si>
    <t>total project progress</t>
  </si>
  <si>
    <t>time prognosis</t>
  </si>
  <si>
    <t>budget prognosis</t>
  </si>
  <si>
    <t>Project:</t>
  </si>
  <si>
    <t>P-No.:</t>
  </si>
  <si>
    <t>Project Manager</t>
  </si>
  <si>
    <t>objective descrition</t>
  </si>
  <si>
    <t>No.</t>
  </si>
  <si>
    <t>priority</t>
  </si>
  <si>
    <t>category</t>
  </si>
  <si>
    <t>planned</t>
  </si>
  <si>
    <t>actual</t>
  </si>
  <si>
    <t>in %</t>
  </si>
  <si>
    <t>result (quantitative)</t>
  </si>
  <si>
    <t>remarks</t>
  </si>
  <si>
    <t>enter information about changes, deviations, etc.</t>
  </si>
  <si>
    <t>project manager:</t>
  </si>
  <si>
    <t>Influence / Might</t>
  </si>
  <si>
    <t>Interests in project</t>
  </si>
  <si>
    <t>strategy to integrate</t>
  </si>
  <si>
    <t>saturation degree</t>
  </si>
  <si>
    <t>risks description</t>
  </si>
  <si>
    <t>p in %</t>
  </si>
  <si>
    <t>damage in Euro</t>
  </si>
  <si>
    <t>risk value</t>
  </si>
  <si>
    <t>risk occoured?</t>
  </si>
  <si>
    <t>yes / no</t>
  </si>
  <si>
    <t>Plan B and other remarks</t>
  </si>
  <si>
    <t>duties of customer</t>
  </si>
  <si>
    <t>duties of supplier</t>
  </si>
  <si>
    <t>date</t>
  </si>
  <si>
    <t>responsible</t>
  </si>
  <si>
    <t>Claim potencials</t>
  </si>
  <si>
    <t>Responsible Person</t>
  </si>
  <si>
    <t>Leader SP 1</t>
  </si>
  <si>
    <t>Leader SP 2</t>
  </si>
  <si>
    <t>Leader SP 3</t>
  </si>
  <si>
    <t>Leader SP 4</t>
  </si>
  <si>
    <t>xx.xx.20XX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</si>
</sst>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7]_-;\-* #,##0\ [$€-407]_-;_-* &quot;-&quot;??\ [$€-407]_-;_-@_-"/>
    <numFmt numFmtId="166" formatCode="#,##0\ [$€-407];[Red]\-#,##0\ [$€-407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44" fontId="2" fillId="4" borderId="1" xfId="2" applyFont="1" applyFill="1" applyBorder="1" applyAlignment="1">
      <alignment horizontal="left"/>
    </xf>
    <xf numFmtId="0" fontId="8" fillId="0" borderId="0" xfId="0" applyFont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9" fontId="0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4" fontId="0" fillId="4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5" borderId="13" xfId="0" applyFont="1" applyFill="1" applyBorder="1"/>
    <xf numFmtId="9" fontId="9" fillId="0" borderId="19" xfId="1" applyFont="1" applyFill="1" applyBorder="1" applyAlignment="1">
      <alignment horizontal="left" vertical="center"/>
    </xf>
    <xf numFmtId="164" fontId="9" fillId="0" borderId="14" xfId="2" applyNumberFormat="1" applyFont="1" applyFill="1" applyBorder="1" applyAlignment="1">
      <alignment horizontal="center"/>
    </xf>
    <xf numFmtId="164" fontId="9" fillId="0" borderId="16" xfId="2" applyNumberFormat="1" applyFont="1" applyFill="1" applyBorder="1" applyAlignment="1">
      <alignment horizontal="center"/>
    </xf>
    <xf numFmtId="164" fontId="9" fillId="0" borderId="1" xfId="2" applyNumberFormat="1" applyFont="1" applyFill="1" applyBorder="1" applyAlignment="1">
      <alignment horizontal="center"/>
    </xf>
    <xf numFmtId="0" fontId="9" fillId="5" borderId="5" xfId="0" applyFont="1" applyFill="1" applyBorder="1"/>
    <xf numFmtId="9" fontId="9" fillId="0" borderId="17" xfId="1" applyFont="1" applyFill="1" applyBorder="1" applyAlignment="1">
      <alignment horizontal="left" vertical="center"/>
    </xf>
    <xf numFmtId="164" fontId="9" fillId="0" borderId="0" xfId="2" applyNumberFormat="1" applyFont="1" applyFill="1" applyBorder="1" applyAlignment="1">
      <alignment horizontal="center"/>
    </xf>
    <xf numFmtId="164" fontId="9" fillId="0" borderId="18" xfId="2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9" fontId="10" fillId="0" borderId="17" xfId="1" applyFont="1" applyFill="1" applyBorder="1" applyAlignment="1">
      <alignment horizontal="left" vertical="top"/>
    </xf>
    <xf numFmtId="164" fontId="10" fillId="4" borderId="0" xfId="2" applyNumberFormat="1" applyFont="1" applyFill="1" applyBorder="1" applyAlignment="1">
      <alignment horizontal="center"/>
    </xf>
    <xf numFmtId="164" fontId="10" fillId="4" borderId="18" xfId="2" applyNumberFormat="1" applyFont="1" applyFill="1" applyBorder="1" applyAlignment="1">
      <alignment horizontal="center"/>
    </xf>
    <xf numFmtId="164" fontId="10" fillId="3" borderId="1" xfId="2" applyNumberFormat="1" applyFont="1" applyFill="1" applyBorder="1"/>
    <xf numFmtId="164" fontId="10" fillId="2" borderId="1" xfId="2" applyNumberFormat="1" applyFont="1" applyFill="1" applyBorder="1"/>
    <xf numFmtId="0" fontId="10" fillId="5" borderId="5" xfId="0" applyFont="1" applyFill="1" applyBorder="1"/>
    <xf numFmtId="0" fontId="10" fillId="5" borderId="1" xfId="0" applyFont="1" applyFill="1" applyBorder="1"/>
    <xf numFmtId="9" fontId="10" fillId="0" borderId="12" xfId="1" applyFont="1" applyFill="1" applyBorder="1" applyAlignment="1">
      <alignment horizontal="left" vertical="top"/>
    </xf>
    <xf numFmtId="164" fontId="10" fillId="4" borderId="15" xfId="2" applyNumberFormat="1" applyFont="1" applyFill="1" applyBorder="1" applyAlignment="1">
      <alignment horizontal="center"/>
    </xf>
    <xf numFmtId="164" fontId="10" fillId="4" borderId="11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164" fontId="10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164" fontId="10" fillId="2" borderId="1" xfId="2" applyNumberFormat="1" applyFont="1" applyFill="1" applyBorder="1" applyAlignment="1">
      <alignment horizontal="center"/>
    </xf>
    <xf numFmtId="164" fontId="9" fillId="2" borderId="10" xfId="0" applyNumberFormat="1" applyFont="1" applyFill="1" applyBorder="1"/>
    <xf numFmtId="9" fontId="10" fillId="3" borderId="1" xfId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9" fontId="10" fillId="2" borderId="1" xfId="1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right"/>
    </xf>
    <xf numFmtId="9" fontId="9" fillId="0" borderId="8" xfId="0" applyNumberFormat="1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top"/>
    </xf>
    <xf numFmtId="9" fontId="10" fillId="4" borderId="1" xfId="1" applyFont="1" applyFill="1" applyBorder="1" applyAlignment="1">
      <alignment horizontal="left" vertical="top"/>
    </xf>
    <xf numFmtId="166" fontId="9" fillId="0" borderId="1" xfId="2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9" fontId="9" fillId="4" borderId="1" xfId="1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9" fontId="9" fillId="4" borderId="1" xfId="1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248"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34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315450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15</xdr:row>
      <xdr:rowOff>42862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18235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31</xdr:row>
      <xdr:rowOff>42862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182350" y="484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47</xdr:row>
      <xdr:rowOff>42862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591800" y="728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63</xdr:row>
      <xdr:rowOff>42862</xdr:rowOff>
    </xdr:from>
    <xdr:ext cx="65" cy="172227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182350" y="9720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15</xdr:row>
      <xdr:rowOff>42862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5918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276225</xdr:colOff>
      <xdr:row>50</xdr:row>
      <xdr:rowOff>0</xdr:rowOff>
    </xdr:from>
    <xdr:ext cx="65" cy="17222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90600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34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436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15</xdr:row>
      <xdr:rowOff>42862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86868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31</xdr:row>
      <xdr:rowOff>42862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86868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47</xdr:row>
      <xdr:rowOff>42862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686800" y="3395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63</xdr:row>
      <xdr:rowOff>42862</xdr:rowOff>
    </xdr:from>
    <xdr:ext cx="65" cy="172227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686800" y="4919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15</xdr:row>
      <xdr:rowOff>42862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58175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276225</xdr:colOff>
      <xdr:row>50</xdr:row>
      <xdr:rowOff>0</xdr:rowOff>
    </xdr:from>
    <xdr:ext cx="65" cy="17222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734300" y="363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or%20Beruf/con-thor%20PM-Experten/Angebote/BVL%20Bremen%20Frau%20Kilian/Projektmappe%20Vorlage%20BVL_abgespec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hmendaten"/>
      <sheetName val="Übersicht"/>
      <sheetName val="Zielcontrolling"/>
      <sheetName val="Vertragsabgleich"/>
      <sheetName val="Risiken"/>
    </sheetNames>
    <sheetDataSet>
      <sheetData sheetId="0" refreshError="1"/>
      <sheetData sheetId="1">
        <row r="3">
          <cell r="AC3">
            <v>1</v>
          </cell>
        </row>
        <row r="5">
          <cell r="AC5">
            <v>2</v>
          </cell>
        </row>
        <row r="7">
          <cell r="AC7">
            <v>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zoomScaleNormal="100" workbookViewId="0">
      <selection activeCell="A13" sqref="A13"/>
    </sheetView>
  </sheetViews>
  <sheetFormatPr baseColWidth="10" defaultRowHeight="14.25" x14ac:dyDescent="0.45"/>
  <sheetData>
    <row r="1" spans="1:1" ht="18" x14ac:dyDescent="0.55000000000000004">
      <c r="A1" s="7" t="s">
        <v>20</v>
      </c>
    </row>
    <row r="2" spans="1:1" x14ac:dyDescent="0.45">
      <c r="A2" t="s">
        <v>21</v>
      </c>
    </row>
    <row r="3" spans="1:1" x14ac:dyDescent="0.45">
      <c r="A3" t="s">
        <v>22</v>
      </c>
    </row>
    <row r="4" spans="1:1" x14ac:dyDescent="0.45">
      <c r="A4" t="s">
        <v>23</v>
      </c>
    </row>
    <row r="5" spans="1:1" x14ac:dyDescent="0.45">
      <c r="A5" t="s">
        <v>24</v>
      </c>
    </row>
    <row r="6" spans="1:1" x14ac:dyDescent="0.45">
      <c r="A6" t="s">
        <v>25</v>
      </c>
    </row>
    <row r="7" spans="1:1" x14ac:dyDescent="0.45">
      <c r="A7" t="s">
        <v>27</v>
      </c>
    </row>
    <row r="8" spans="1:1" x14ac:dyDescent="0.45">
      <c r="A8" t="s">
        <v>26</v>
      </c>
    </row>
    <row r="9" spans="1:1" x14ac:dyDescent="0.45">
      <c r="A9" t="s">
        <v>28</v>
      </c>
    </row>
    <row r="10" spans="1:1" x14ac:dyDescent="0.45">
      <c r="A10" t="s">
        <v>29</v>
      </c>
    </row>
    <row r="11" spans="1:1" x14ac:dyDescent="0.45">
      <c r="A11" t="s">
        <v>30</v>
      </c>
    </row>
    <row r="12" spans="1:1" x14ac:dyDescent="0.45">
      <c r="A12" s="11" t="s">
        <v>31</v>
      </c>
    </row>
    <row r="14" spans="1:1" ht="18" x14ac:dyDescent="0.55000000000000004">
      <c r="A14" s="7" t="s">
        <v>32</v>
      </c>
    </row>
    <row r="15" spans="1:1" x14ac:dyDescent="0.45">
      <c r="A15" t="s">
        <v>33</v>
      </c>
    </row>
    <row r="16" spans="1:1" x14ac:dyDescent="0.45">
      <c r="A16" t="s">
        <v>34</v>
      </c>
    </row>
    <row r="17" spans="1:1" x14ac:dyDescent="0.45">
      <c r="A17" t="s">
        <v>35</v>
      </c>
    </row>
    <row r="18" spans="1:1" x14ac:dyDescent="0.45">
      <c r="A18" t="s">
        <v>36</v>
      </c>
    </row>
    <row r="19" spans="1:1" x14ac:dyDescent="0.45">
      <c r="A19" t="s">
        <v>37</v>
      </c>
    </row>
    <row r="20" spans="1:1" x14ac:dyDescent="0.45">
      <c r="A20" t="s">
        <v>38</v>
      </c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zoomScaleNormal="100" workbookViewId="0">
      <selection activeCell="B11" sqref="B11"/>
    </sheetView>
  </sheetViews>
  <sheetFormatPr baseColWidth="10" defaultRowHeight="14.25" x14ac:dyDescent="0.45"/>
  <cols>
    <col min="1" max="1" width="26.1328125" bestFit="1" customWidth="1"/>
    <col min="2" max="2" width="93.6640625" customWidth="1"/>
  </cols>
  <sheetData>
    <row r="2" spans="1:2" x14ac:dyDescent="0.45">
      <c r="B2" s="15"/>
    </row>
    <row r="3" spans="1:2" x14ac:dyDescent="0.45">
      <c r="A3" s="1" t="s">
        <v>39</v>
      </c>
      <c r="B3" s="12" t="s">
        <v>40</v>
      </c>
    </row>
    <row r="4" spans="1:2" x14ac:dyDescent="0.45">
      <c r="A4" s="1" t="s">
        <v>41</v>
      </c>
      <c r="B4" s="13">
        <v>123456</v>
      </c>
    </row>
    <row r="5" spans="1:2" x14ac:dyDescent="0.45">
      <c r="A5" s="1" t="s">
        <v>42</v>
      </c>
      <c r="B5" s="12" t="s">
        <v>49</v>
      </c>
    </row>
    <row r="6" spans="1:2" x14ac:dyDescent="0.45">
      <c r="A6" s="1" t="s">
        <v>43</v>
      </c>
      <c r="B6" s="12" t="s">
        <v>49</v>
      </c>
    </row>
    <row r="7" spans="1:2" x14ac:dyDescent="0.45">
      <c r="A7" s="1" t="s">
        <v>44</v>
      </c>
      <c r="B7" s="12" t="s">
        <v>50</v>
      </c>
    </row>
    <row r="8" spans="1:2" x14ac:dyDescent="0.45">
      <c r="A8" s="1" t="s">
        <v>45</v>
      </c>
      <c r="B8" s="12" t="s">
        <v>51</v>
      </c>
    </row>
    <row r="9" spans="1:2" x14ac:dyDescent="0.45">
      <c r="A9" s="1" t="s">
        <v>46</v>
      </c>
      <c r="B9" s="12" t="s">
        <v>169</v>
      </c>
    </row>
    <row r="10" spans="1:2" x14ac:dyDescent="0.45">
      <c r="A10" s="1" t="s">
        <v>47</v>
      </c>
      <c r="B10" s="12" t="s">
        <v>169</v>
      </c>
    </row>
    <row r="11" spans="1:2" x14ac:dyDescent="0.45">
      <c r="A11" s="1" t="s">
        <v>48</v>
      </c>
      <c r="B11" s="14">
        <v>0</v>
      </c>
    </row>
    <row r="12" spans="1:2" x14ac:dyDescent="0.45">
      <c r="A12" s="1" t="s">
        <v>6</v>
      </c>
      <c r="B12" s="12"/>
    </row>
    <row r="13" spans="1:2" x14ac:dyDescent="0.45">
      <c r="A13" s="1" t="s">
        <v>6</v>
      </c>
      <c r="B13" s="12"/>
    </row>
    <row r="14" spans="1:2" x14ac:dyDescent="0.45">
      <c r="A14" s="1" t="s">
        <v>6</v>
      </c>
      <c r="B14" s="12"/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1"/>
  <sheetViews>
    <sheetView zoomScale="80" zoomScaleNormal="80"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Y69" sqref="Y69:AC70"/>
    </sheetView>
  </sheetViews>
  <sheetFormatPr baseColWidth="10" defaultColWidth="11.46484375" defaultRowHeight="13.15" x14ac:dyDescent="0.4"/>
  <cols>
    <col min="1" max="1" width="2.86328125" style="32" customWidth="1"/>
    <col min="2" max="2" width="2.6640625" style="32" customWidth="1"/>
    <col min="3" max="3" width="8.46484375" style="32" customWidth="1"/>
    <col min="4" max="4" width="11.53125" style="32" customWidth="1"/>
    <col min="5" max="5" width="8" style="32" customWidth="1"/>
    <col min="6" max="16" width="7.33203125" style="32" bestFit="1" customWidth="1"/>
    <col min="17" max="23" width="8.86328125" style="32" bestFit="1" customWidth="1"/>
    <col min="24" max="24" width="16.33203125" style="32" customWidth="1"/>
    <col min="25" max="25" width="11.53125" style="32" bestFit="1" customWidth="1"/>
    <col min="26" max="26" width="7.53125" style="32" customWidth="1"/>
    <col min="27" max="27" width="8.46484375" style="32" bestFit="1" customWidth="1"/>
    <col min="28" max="28" width="7.53125" style="32" customWidth="1"/>
    <col min="29" max="29" width="14" style="32" bestFit="1" customWidth="1"/>
    <col min="30" max="30" width="1" style="32" customWidth="1"/>
    <col min="31" max="32" width="11.46484375" style="32"/>
    <col min="33" max="33" width="3.46484375" style="32" customWidth="1"/>
    <col min="34" max="34" width="11.46484375" style="32"/>
    <col min="35" max="35" width="17.33203125" style="32" customWidth="1"/>
    <col min="36" max="16384" width="11.46484375" style="32"/>
  </cols>
  <sheetData>
    <row r="1" spans="1:35" s="27" customFormat="1" ht="12.75" customHeight="1" x14ac:dyDescent="0.4">
      <c r="A1" s="24" t="str">
        <f>'frame data'!B3</f>
        <v>project xxx</v>
      </c>
      <c r="B1" s="25"/>
      <c r="C1" s="25"/>
      <c r="D1" s="26" t="s">
        <v>52</v>
      </c>
      <c r="E1" s="26"/>
      <c r="F1" s="84" t="s">
        <v>53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71" t="s">
        <v>115</v>
      </c>
      <c r="Y1" s="85" t="s">
        <v>116</v>
      </c>
      <c r="Z1" s="84" t="s">
        <v>117</v>
      </c>
      <c r="AA1" s="84"/>
      <c r="AB1" s="84"/>
      <c r="AC1" s="84"/>
      <c r="AD1" s="71"/>
      <c r="AE1" s="71" t="s">
        <v>132</v>
      </c>
      <c r="AF1" s="71" t="s">
        <v>133</v>
      </c>
    </row>
    <row r="2" spans="1:35" x14ac:dyDescent="0.4">
      <c r="A2" s="28" t="s">
        <v>0</v>
      </c>
      <c r="B2" s="29"/>
      <c r="C2" s="29">
        <f>'frame data'!B4</f>
        <v>123456</v>
      </c>
      <c r="D2" s="26" t="str">
        <f>'frame data'!B7</f>
        <v>Mr. / Mrs. P. Macher</v>
      </c>
      <c r="E2" s="26"/>
      <c r="F2" s="30">
        <v>1</v>
      </c>
      <c r="G2" s="30">
        <v>2</v>
      </c>
      <c r="H2" s="30">
        <v>3</v>
      </c>
      <c r="I2" s="30">
        <v>4</v>
      </c>
      <c r="J2" s="30">
        <v>5</v>
      </c>
      <c r="K2" s="30">
        <v>6</v>
      </c>
      <c r="L2" s="30">
        <v>7</v>
      </c>
      <c r="M2" s="30">
        <v>8</v>
      </c>
      <c r="N2" s="30">
        <v>9</v>
      </c>
      <c r="O2" s="30">
        <v>10</v>
      </c>
      <c r="P2" s="30">
        <v>11</v>
      </c>
      <c r="Q2" s="30">
        <v>12</v>
      </c>
      <c r="R2" s="30">
        <v>13</v>
      </c>
      <c r="S2" s="30">
        <v>14</v>
      </c>
      <c r="T2" s="30">
        <v>15</v>
      </c>
      <c r="U2" s="30">
        <v>16</v>
      </c>
      <c r="V2" s="30">
        <v>17</v>
      </c>
      <c r="W2" s="30">
        <v>18</v>
      </c>
      <c r="X2" s="71"/>
      <c r="Y2" s="85"/>
      <c r="Z2" s="31" t="s">
        <v>118</v>
      </c>
      <c r="AA2" s="31" t="s">
        <v>119</v>
      </c>
      <c r="AB2" s="31" t="s">
        <v>120</v>
      </c>
      <c r="AC2" s="31" t="s">
        <v>121</v>
      </c>
      <c r="AD2" s="71"/>
      <c r="AE2" s="71"/>
      <c r="AF2" s="71"/>
      <c r="AH2" s="32" t="s">
        <v>122</v>
      </c>
    </row>
    <row r="3" spans="1:35" s="27" customFormat="1" ht="12" customHeight="1" x14ac:dyDescent="0.4">
      <c r="A3" s="33"/>
      <c r="B3" s="86" t="s">
        <v>54</v>
      </c>
      <c r="C3" s="86"/>
      <c r="D3" s="87" t="s">
        <v>165</v>
      </c>
      <c r="E3" s="34" t="s">
        <v>5</v>
      </c>
      <c r="F3" s="35">
        <f>F5+F7+F9+F11+F13+F15+F17</f>
        <v>10</v>
      </c>
      <c r="G3" s="35">
        <f t="shared" ref="G3:W4" si="0">G5+G7+G9+G11+G13+G15+G17</f>
        <v>30</v>
      </c>
      <c r="H3" s="35">
        <f t="shared" si="0"/>
        <v>20</v>
      </c>
      <c r="I3" s="35">
        <f t="shared" si="0"/>
        <v>50</v>
      </c>
      <c r="J3" s="35">
        <f t="shared" si="0"/>
        <v>30</v>
      </c>
      <c r="K3" s="35">
        <f t="shared" si="0"/>
        <v>30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6">
        <f t="shared" si="0"/>
        <v>0</v>
      </c>
      <c r="X3" s="37">
        <f>SUM(F3:W3)</f>
        <v>170</v>
      </c>
      <c r="Y3" s="80">
        <f>X3-X4</f>
        <v>-70</v>
      </c>
      <c r="Z3" s="81" t="e">
        <f>AVERAGE(Z5:Z18)</f>
        <v>#DIV/0!</v>
      </c>
      <c r="AA3" s="81">
        <f t="shared" ref="AA3:AB3" si="1">AVERAGE(AA4:AA18)</f>
        <v>0</v>
      </c>
      <c r="AB3" s="81">
        <f t="shared" si="1"/>
        <v>0</v>
      </c>
      <c r="AC3" s="81">
        <f>AVERAGE(AC4:AC18)</f>
        <v>0</v>
      </c>
      <c r="AE3" s="68"/>
      <c r="AF3" s="68"/>
      <c r="AH3" s="72">
        <v>1</v>
      </c>
      <c r="AI3" s="70" t="s">
        <v>123</v>
      </c>
    </row>
    <row r="4" spans="1:35" s="27" customFormat="1" ht="12" customHeight="1" x14ac:dyDescent="0.4">
      <c r="A4" s="38"/>
      <c r="B4" s="86"/>
      <c r="C4" s="86"/>
      <c r="D4" s="87"/>
      <c r="E4" s="39" t="s">
        <v>114</v>
      </c>
      <c r="F4" s="40">
        <f>F6+F8+F10+F12+F14+F16+F18</f>
        <v>0</v>
      </c>
      <c r="G4" s="40">
        <f>G6+G8+G10+G12+G14+G16+G18</f>
        <v>15</v>
      </c>
      <c r="H4" s="40">
        <f t="shared" si="0"/>
        <v>45</v>
      </c>
      <c r="I4" s="40">
        <f t="shared" si="0"/>
        <v>30</v>
      </c>
      <c r="J4" s="40">
        <f t="shared" si="0"/>
        <v>70</v>
      </c>
      <c r="K4" s="40">
        <f t="shared" si="0"/>
        <v>40</v>
      </c>
      <c r="L4" s="40">
        <f t="shared" si="0"/>
        <v>40</v>
      </c>
      <c r="M4" s="40">
        <f t="shared" si="0"/>
        <v>0</v>
      </c>
      <c r="N4" s="40">
        <f t="shared" si="0"/>
        <v>0</v>
      </c>
      <c r="O4" s="40">
        <f t="shared" si="0"/>
        <v>0</v>
      </c>
      <c r="P4" s="40">
        <f t="shared" si="0"/>
        <v>0</v>
      </c>
      <c r="Q4" s="40">
        <f t="shared" si="0"/>
        <v>0</v>
      </c>
      <c r="R4" s="40">
        <f t="shared" si="0"/>
        <v>0</v>
      </c>
      <c r="S4" s="40">
        <f t="shared" si="0"/>
        <v>0</v>
      </c>
      <c r="T4" s="40">
        <f t="shared" si="0"/>
        <v>0</v>
      </c>
      <c r="U4" s="40">
        <f t="shared" si="0"/>
        <v>0</v>
      </c>
      <c r="V4" s="40">
        <f t="shared" si="0"/>
        <v>0</v>
      </c>
      <c r="W4" s="41">
        <f t="shared" si="0"/>
        <v>0</v>
      </c>
      <c r="X4" s="37">
        <f>SUM(F4:W4)</f>
        <v>240</v>
      </c>
      <c r="Y4" s="80"/>
      <c r="Z4" s="81"/>
      <c r="AA4" s="81"/>
      <c r="AB4" s="81"/>
      <c r="AC4" s="81"/>
      <c r="AE4" s="68"/>
      <c r="AF4" s="68"/>
      <c r="AH4" s="72"/>
      <c r="AI4" s="70"/>
    </row>
    <row r="5" spans="1:35" s="27" customFormat="1" ht="12" customHeight="1" x14ac:dyDescent="0.4">
      <c r="A5" s="38"/>
      <c r="B5" s="42"/>
      <c r="C5" s="78" t="s">
        <v>58</v>
      </c>
      <c r="D5" s="79" t="s">
        <v>86</v>
      </c>
      <c r="E5" s="43" t="s">
        <v>5</v>
      </c>
      <c r="F5" s="44">
        <v>10</v>
      </c>
      <c r="G5" s="44">
        <v>10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46">
        <f>SUM(F5:W5)</f>
        <v>20</v>
      </c>
      <c r="Y5" s="80">
        <f t="shared" ref="Y5" si="2">X5-X6</f>
        <v>-10</v>
      </c>
      <c r="Z5" s="77">
        <f>X6/X5</f>
        <v>1.5</v>
      </c>
      <c r="AA5" s="77">
        <v>0</v>
      </c>
      <c r="AB5" s="77">
        <v>0</v>
      </c>
      <c r="AC5" s="77">
        <v>0</v>
      </c>
      <c r="AE5" s="68"/>
      <c r="AF5" s="68"/>
      <c r="AH5" s="73">
        <v>2</v>
      </c>
      <c r="AI5" s="70" t="s">
        <v>124</v>
      </c>
    </row>
    <row r="6" spans="1:35" s="27" customFormat="1" ht="12" customHeight="1" x14ac:dyDescent="0.4">
      <c r="A6" s="38"/>
      <c r="B6" s="42"/>
      <c r="C6" s="78"/>
      <c r="D6" s="79"/>
      <c r="E6" s="43" t="s">
        <v>114</v>
      </c>
      <c r="F6" s="44"/>
      <c r="G6" s="44">
        <v>15</v>
      </c>
      <c r="H6" s="44">
        <v>15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47">
        <f>SUM(G6:W6)</f>
        <v>30</v>
      </c>
      <c r="Y6" s="80"/>
      <c r="Z6" s="77"/>
      <c r="AA6" s="77"/>
      <c r="AB6" s="77"/>
      <c r="AC6" s="77"/>
      <c r="AE6" s="68"/>
      <c r="AF6" s="68"/>
      <c r="AH6" s="73"/>
      <c r="AI6" s="70"/>
    </row>
    <row r="7" spans="1:35" s="27" customFormat="1" ht="12" customHeight="1" x14ac:dyDescent="0.4">
      <c r="A7" s="38"/>
      <c r="B7" s="42"/>
      <c r="C7" s="78" t="s">
        <v>59</v>
      </c>
      <c r="D7" s="79" t="s">
        <v>87</v>
      </c>
      <c r="E7" s="43" t="s">
        <v>5</v>
      </c>
      <c r="F7" s="44"/>
      <c r="G7" s="44">
        <v>20</v>
      </c>
      <c r="H7" s="44">
        <v>20</v>
      </c>
      <c r="I7" s="44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  <c r="X7" s="46">
        <f>SUM(F7:W7)</f>
        <v>60</v>
      </c>
      <c r="Y7" s="80">
        <f t="shared" ref="Y7" si="3">X7-X8</f>
        <v>-30</v>
      </c>
      <c r="Z7" s="77">
        <f t="shared" ref="Z7" si="4">X8/X7</f>
        <v>1.5</v>
      </c>
      <c r="AA7" s="77">
        <v>0</v>
      </c>
      <c r="AB7" s="77">
        <v>0</v>
      </c>
      <c r="AC7" s="77">
        <v>0</v>
      </c>
      <c r="AE7" s="68"/>
      <c r="AF7" s="68"/>
      <c r="AH7" s="69">
        <v>3</v>
      </c>
      <c r="AI7" s="70" t="s">
        <v>125</v>
      </c>
    </row>
    <row r="8" spans="1:35" s="27" customFormat="1" ht="12" customHeight="1" x14ac:dyDescent="0.4">
      <c r="A8" s="38"/>
      <c r="B8" s="42"/>
      <c r="C8" s="78"/>
      <c r="D8" s="79"/>
      <c r="E8" s="43" t="s">
        <v>114</v>
      </c>
      <c r="F8" s="44"/>
      <c r="G8" s="44"/>
      <c r="H8" s="44">
        <v>30</v>
      </c>
      <c r="I8" s="44">
        <v>30</v>
      </c>
      <c r="J8" s="44">
        <v>30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47">
        <f>SUM(G8:W8)</f>
        <v>90</v>
      </c>
      <c r="Y8" s="80"/>
      <c r="Z8" s="77"/>
      <c r="AA8" s="77"/>
      <c r="AB8" s="77"/>
      <c r="AC8" s="77"/>
      <c r="AE8" s="68"/>
      <c r="AF8" s="68"/>
      <c r="AH8" s="69"/>
      <c r="AI8" s="70"/>
    </row>
    <row r="9" spans="1:35" s="27" customFormat="1" ht="12" customHeight="1" x14ac:dyDescent="0.4">
      <c r="A9" s="38"/>
      <c r="B9" s="42"/>
      <c r="C9" s="78" t="s">
        <v>60</v>
      </c>
      <c r="D9" s="79" t="s">
        <v>88</v>
      </c>
      <c r="E9" s="43" t="s">
        <v>5</v>
      </c>
      <c r="F9" s="44"/>
      <c r="G9" s="44"/>
      <c r="H9" s="44"/>
      <c r="I9" s="44">
        <v>30</v>
      </c>
      <c r="J9" s="44">
        <v>30</v>
      </c>
      <c r="K9" s="44">
        <v>30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5"/>
      <c r="X9" s="46">
        <f>SUM(F9:W9)</f>
        <v>90</v>
      </c>
      <c r="Y9" s="80">
        <f t="shared" ref="Y9" si="5">X9-X10</f>
        <v>-30</v>
      </c>
      <c r="Z9" s="77">
        <f t="shared" ref="Z9" si="6">X10/X9</f>
        <v>1.3333333333333333</v>
      </c>
      <c r="AA9" s="77">
        <v>0</v>
      </c>
      <c r="AB9" s="77">
        <v>0</v>
      </c>
      <c r="AC9" s="77">
        <v>0</v>
      </c>
      <c r="AE9" s="68"/>
      <c r="AF9" s="68"/>
    </row>
    <row r="10" spans="1:35" s="27" customFormat="1" ht="12" customHeight="1" x14ac:dyDescent="0.4">
      <c r="A10" s="38"/>
      <c r="B10" s="42"/>
      <c r="C10" s="78"/>
      <c r="D10" s="79"/>
      <c r="E10" s="43" t="s">
        <v>114</v>
      </c>
      <c r="F10" s="44"/>
      <c r="G10" s="44"/>
      <c r="H10" s="44"/>
      <c r="I10" s="44"/>
      <c r="J10" s="44">
        <v>40</v>
      </c>
      <c r="K10" s="44">
        <v>40</v>
      </c>
      <c r="L10" s="44">
        <v>40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47">
        <f>SUM(G10:W10)</f>
        <v>120</v>
      </c>
      <c r="Y10" s="80"/>
      <c r="Z10" s="77"/>
      <c r="AA10" s="77"/>
      <c r="AB10" s="77"/>
      <c r="AC10" s="77"/>
      <c r="AE10" s="68"/>
      <c r="AF10" s="68"/>
    </row>
    <row r="11" spans="1:35" s="27" customFormat="1" ht="12" customHeight="1" x14ac:dyDescent="0.4">
      <c r="A11" s="38"/>
      <c r="B11" s="42"/>
      <c r="C11" s="78" t="s">
        <v>61</v>
      </c>
      <c r="D11" s="79" t="s">
        <v>89</v>
      </c>
      <c r="E11" s="43" t="s">
        <v>5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  <c r="X11" s="46">
        <f>SUM(F11:W11)</f>
        <v>0</v>
      </c>
      <c r="Y11" s="80">
        <f t="shared" ref="Y11" si="7">X11-X12</f>
        <v>0</v>
      </c>
      <c r="Z11" s="77" t="e">
        <f t="shared" ref="Z11" si="8">X12/X11</f>
        <v>#DIV/0!</v>
      </c>
      <c r="AA11" s="77">
        <v>0</v>
      </c>
      <c r="AB11" s="77">
        <v>0</v>
      </c>
      <c r="AC11" s="77">
        <v>0</v>
      </c>
      <c r="AE11" s="68"/>
      <c r="AF11" s="68"/>
    </row>
    <row r="12" spans="1:35" s="27" customFormat="1" ht="12" customHeight="1" x14ac:dyDescent="0.4">
      <c r="A12" s="38"/>
      <c r="B12" s="42"/>
      <c r="C12" s="78"/>
      <c r="D12" s="79"/>
      <c r="E12" s="43" t="s">
        <v>114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5"/>
      <c r="X12" s="47">
        <f>SUM(G12:W12)</f>
        <v>0</v>
      </c>
      <c r="Y12" s="80"/>
      <c r="Z12" s="77"/>
      <c r="AA12" s="77"/>
      <c r="AB12" s="77"/>
      <c r="AC12" s="77"/>
      <c r="AE12" s="68"/>
      <c r="AF12" s="68"/>
    </row>
    <row r="13" spans="1:35" ht="12" customHeight="1" x14ac:dyDescent="0.4">
      <c r="A13" s="48"/>
      <c r="B13" s="49"/>
      <c r="C13" s="78" t="s">
        <v>62</v>
      </c>
      <c r="D13" s="79" t="s">
        <v>90</v>
      </c>
      <c r="E13" s="43" t="s">
        <v>5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6">
        <f>SUM(F13:W13)</f>
        <v>0</v>
      </c>
      <c r="Y13" s="80">
        <f t="shared" ref="Y13" si="9">X13-X14</f>
        <v>0</v>
      </c>
      <c r="Z13" s="77" t="e">
        <f t="shared" ref="Z13" si="10">X14/X13</f>
        <v>#DIV/0!</v>
      </c>
      <c r="AA13" s="77">
        <v>0</v>
      </c>
      <c r="AB13" s="77">
        <v>0</v>
      </c>
      <c r="AC13" s="77">
        <v>0</v>
      </c>
      <c r="AE13" s="68"/>
      <c r="AF13" s="68"/>
    </row>
    <row r="14" spans="1:35" ht="12" customHeight="1" x14ac:dyDescent="0.4">
      <c r="A14" s="48"/>
      <c r="B14" s="49"/>
      <c r="C14" s="78"/>
      <c r="D14" s="79"/>
      <c r="E14" s="43" t="s">
        <v>114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  <c r="X14" s="47">
        <f>SUM(G14:W14)</f>
        <v>0</v>
      </c>
      <c r="Y14" s="80"/>
      <c r="Z14" s="77"/>
      <c r="AA14" s="77"/>
      <c r="AB14" s="77"/>
      <c r="AC14" s="77"/>
      <c r="AE14" s="68"/>
      <c r="AF14" s="68"/>
    </row>
    <row r="15" spans="1:35" ht="12" customHeight="1" x14ac:dyDescent="0.4">
      <c r="A15" s="48"/>
      <c r="B15" s="49"/>
      <c r="C15" s="78" t="s">
        <v>63</v>
      </c>
      <c r="D15" s="79" t="s">
        <v>91</v>
      </c>
      <c r="E15" s="43" t="s">
        <v>5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  <c r="X15" s="46">
        <f>SUM(F15:W15)</f>
        <v>0</v>
      </c>
      <c r="Y15" s="80">
        <f t="shared" ref="Y15" si="11">X15-X16</f>
        <v>0</v>
      </c>
      <c r="Z15" s="77" t="e">
        <f t="shared" ref="Z15" si="12">X16/X15</f>
        <v>#DIV/0!</v>
      </c>
      <c r="AA15" s="77">
        <v>0</v>
      </c>
      <c r="AB15" s="77">
        <v>0</v>
      </c>
      <c r="AC15" s="77">
        <v>0</v>
      </c>
      <c r="AE15" s="68"/>
      <c r="AF15" s="68"/>
    </row>
    <row r="16" spans="1:35" ht="12" customHeight="1" x14ac:dyDescent="0.4">
      <c r="A16" s="48"/>
      <c r="B16" s="49"/>
      <c r="C16" s="78"/>
      <c r="D16" s="79"/>
      <c r="E16" s="43" t="s">
        <v>114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  <c r="X16" s="47">
        <f>SUM(G16:W16)</f>
        <v>0</v>
      </c>
      <c r="Y16" s="80"/>
      <c r="Z16" s="77"/>
      <c r="AA16" s="77"/>
      <c r="AB16" s="77"/>
      <c r="AC16" s="77"/>
      <c r="AE16" s="68"/>
      <c r="AF16" s="68"/>
    </row>
    <row r="17" spans="1:32" ht="12" customHeight="1" x14ac:dyDescent="0.4">
      <c r="A17" s="48"/>
      <c r="B17" s="49"/>
      <c r="C17" s="78" t="s">
        <v>64</v>
      </c>
      <c r="D17" s="79" t="s">
        <v>92</v>
      </c>
      <c r="E17" s="43" t="s">
        <v>5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46">
        <f>SUM(F17:W17)</f>
        <v>0</v>
      </c>
      <c r="Y17" s="80">
        <f t="shared" ref="Y17" si="13">X17-X18</f>
        <v>0</v>
      </c>
      <c r="Z17" s="77" t="e">
        <f t="shared" ref="Z17" si="14">X18/X17</f>
        <v>#DIV/0!</v>
      </c>
      <c r="AA17" s="77">
        <v>0</v>
      </c>
      <c r="AB17" s="77">
        <v>0</v>
      </c>
      <c r="AC17" s="77">
        <v>0</v>
      </c>
      <c r="AE17" s="68"/>
      <c r="AF17" s="68"/>
    </row>
    <row r="18" spans="1:32" ht="12" customHeight="1" x14ac:dyDescent="0.4">
      <c r="A18" s="49"/>
      <c r="B18" s="49"/>
      <c r="C18" s="78"/>
      <c r="D18" s="79"/>
      <c r="E18" s="50" t="s">
        <v>114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47">
        <f>SUM(G18:W18)</f>
        <v>0</v>
      </c>
      <c r="Y18" s="80"/>
      <c r="Z18" s="77"/>
      <c r="AA18" s="77"/>
      <c r="AB18" s="77"/>
      <c r="AC18" s="77"/>
      <c r="AE18" s="68"/>
      <c r="AF18" s="68"/>
    </row>
    <row r="19" spans="1:32" s="27" customFormat="1" ht="12" customHeight="1" x14ac:dyDescent="0.4">
      <c r="A19" s="33"/>
      <c r="B19" s="82" t="s">
        <v>55</v>
      </c>
      <c r="C19" s="82"/>
      <c r="D19" s="83" t="s">
        <v>166</v>
      </c>
      <c r="E19" s="34" t="s">
        <v>5</v>
      </c>
      <c r="F19" s="35">
        <f t="shared" ref="F19:W20" si="15">F21+F23+F25+F27+F29+F31+F33</f>
        <v>0</v>
      </c>
      <c r="G19" s="35">
        <f t="shared" si="15"/>
        <v>0</v>
      </c>
      <c r="H19" s="35">
        <f t="shared" si="15"/>
        <v>0</v>
      </c>
      <c r="I19" s="35">
        <f t="shared" si="15"/>
        <v>0</v>
      </c>
      <c r="J19" s="35">
        <f t="shared" si="15"/>
        <v>0</v>
      </c>
      <c r="K19" s="35">
        <f t="shared" si="15"/>
        <v>0</v>
      </c>
      <c r="L19" s="35">
        <f t="shared" si="15"/>
        <v>0</v>
      </c>
      <c r="M19" s="35">
        <f t="shared" si="15"/>
        <v>0</v>
      </c>
      <c r="N19" s="35">
        <f t="shared" si="15"/>
        <v>0</v>
      </c>
      <c r="O19" s="35">
        <f t="shared" si="15"/>
        <v>0</v>
      </c>
      <c r="P19" s="35">
        <f t="shared" si="15"/>
        <v>0</v>
      </c>
      <c r="Q19" s="35">
        <f t="shared" si="15"/>
        <v>0</v>
      </c>
      <c r="R19" s="35">
        <f t="shared" si="15"/>
        <v>0</v>
      </c>
      <c r="S19" s="35">
        <f t="shared" si="15"/>
        <v>0</v>
      </c>
      <c r="T19" s="35">
        <f t="shared" si="15"/>
        <v>0</v>
      </c>
      <c r="U19" s="35">
        <f t="shared" si="15"/>
        <v>0</v>
      </c>
      <c r="V19" s="35">
        <f t="shared" si="15"/>
        <v>0</v>
      </c>
      <c r="W19" s="36">
        <f t="shared" si="15"/>
        <v>0</v>
      </c>
      <c r="X19" s="37">
        <f>SUM(F19:W19)</f>
        <v>0</v>
      </c>
      <c r="Y19" s="80">
        <f>X19-X20</f>
        <v>0</v>
      </c>
      <c r="Z19" s="81" t="e">
        <f>AVERAGE(Z21:Z34)</f>
        <v>#DIV/0!</v>
      </c>
      <c r="AA19" s="81">
        <f t="shared" ref="AA19:AB19" si="16">AVERAGE(AA21:AA34)</f>
        <v>0</v>
      </c>
      <c r="AB19" s="81">
        <f t="shared" si="16"/>
        <v>0</v>
      </c>
      <c r="AC19" s="81">
        <f>AVERAGE(AC21:AC34)</f>
        <v>0</v>
      </c>
      <c r="AE19" s="68"/>
      <c r="AF19" s="68"/>
    </row>
    <row r="20" spans="1:32" s="27" customFormat="1" ht="12" customHeight="1" x14ac:dyDescent="0.4">
      <c r="A20" s="38"/>
      <c r="B20" s="82"/>
      <c r="C20" s="82"/>
      <c r="D20" s="83"/>
      <c r="E20" s="39" t="s">
        <v>114</v>
      </c>
      <c r="F20" s="40">
        <f>F22+F24+F26+F28+F30+F32+F34</f>
        <v>0</v>
      </c>
      <c r="G20" s="40">
        <f>G22+G24+G26+G28+G30+G32+G34</f>
        <v>0</v>
      </c>
      <c r="H20" s="40">
        <f t="shared" si="15"/>
        <v>0</v>
      </c>
      <c r="I20" s="40">
        <f t="shared" si="15"/>
        <v>0</v>
      </c>
      <c r="J20" s="40">
        <f t="shared" si="15"/>
        <v>0</v>
      </c>
      <c r="K20" s="40">
        <f t="shared" si="15"/>
        <v>0</v>
      </c>
      <c r="L20" s="40">
        <f t="shared" si="15"/>
        <v>0</v>
      </c>
      <c r="M20" s="40">
        <f t="shared" si="15"/>
        <v>0</v>
      </c>
      <c r="N20" s="40">
        <f t="shared" si="15"/>
        <v>0</v>
      </c>
      <c r="O20" s="40">
        <f t="shared" si="15"/>
        <v>0</v>
      </c>
      <c r="P20" s="40">
        <f t="shared" si="15"/>
        <v>0</v>
      </c>
      <c r="Q20" s="40">
        <f t="shared" si="15"/>
        <v>0</v>
      </c>
      <c r="R20" s="40">
        <f t="shared" si="15"/>
        <v>0</v>
      </c>
      <c r="S20" s="40">
        <f t="shared" si="15"/>
        <v>0</v>
      </c>
      <c r="T20" s="40">
        <f t="shared" si="15"/>
        <v>0</v>
      </c>
      <c r="U20" s="40">
        <f t="shared" si="15"/>
        <v>0</v>
      </c>
      <c r="V20" s="40">
        <f t="shared" si="15"/>
        <v>0</v>
      </c>
      <c r="W20" s="41">
        <f t="shared" si="15"/>
        <v>0</v>
      </c>
      <c r="X20" s="37">
        <f>SUM(F20:W20)</f>
        <v>0</v>
      </c>
      <c r="Y20" s="80"/>
      <c r="Z20" s="81"/>
      <c r="AA20" s="81"/>
      <c r="AB20" s="81"/>
      <c r="AC20" s="81"/>
      <c r="AE20" s="68"/>
      <c r="AF20" s="68"/>
    </row>
    <row r="21" spans="1:32" s="27" customFormat="1" ht="12" customHeight="1" x14ac:dyDescent="0.4">
      <c r="A21" s="38"/>
      <c r="B21" s="42"/>
      <c r="C21" s="78" t="s">
        <v>65</v>
      </c>
      <c r="D21" s="79" t="s">
        <v>93</v>
      </c>
      <c r="E21" s="43" t="s">
        <v>5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5"/>
      <c r="X21" s="46">
        <f>SUM(F21:W21)</f>
        <v>0</v>
      </c>
      <c r="Y21" s="80">
        <f t="shared" ref="Y21" si="17">X21-X22</f>
        <v>0</v>
      </c>
      <c r="Z21" s="77" t="e">
        <f>X22/X21</f>
        <v>#DIV/0!</v>
      </c>
      <c r="AA21" s="77">
        <v>0</v>
      </c>
      <c r="AB21" s="77">
        <v>0</v>
      </c>
      <c r="AC21" s="77">
        <v>0</v>
      </c>
      <c r="AE21" s="68"/>
      <c r="AF21" s="68"/>
    </row>
    <row r="22" spans="1:32" s="27" customFormat="1" ht="12" customHeight="1" x14ac:dyDescent="0.4">
      <c r="A22" s="38"/>
      <c r="B22" s="42"/>
      <c r="C22" s="78"/>
      <c r="D22" s="79"/>
      <c r="E22" s="43" t="s">
        <v>114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5"/>
      <c r="X22" s="47">
        <f>SUM(G22:W22)</f>
        <v>0</v>
      </c>
      <c r="Y22" s="80"/>
      <c r="Z22" s="77"/>
      <c r="AA22" s="77"/>
      <c r="AB22" s="77"/>
      <c r="AC22" s="77"/>
      <c r="AE22" s="68"/>
      <c r="AF22" s="68"/>
    </row>
    <row r="23" spans="1:32" s="27" customFormat="1" ht="12" customHeight="1" x14ac:dyDescent="0.4">
      <c r="A23" s="38"/>
      <c r="B23" s="42"/>
      <c r="C23" s="78" t="s">
        <v>66</v>
      </c>
      <c r="D23" s="79" t="s">
        <v>94</v>
      </c>
      <c r="E23" s="43" t="s">
        <v>5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5"/>
      <c r="X23" s="46">
        <f>SUM(F23:W23)</f>
        <v>0</v>
      </c>
      <c r="Y23" s="80">
        <f t="shared" ref="Y23" si="18">X23-X24</f>
        <v>0</v>
      </c>
      <c r="Z23" s="77" t="e">
        <f t="shared" ref="Z23" si="19">X24/X23</f>
        <v>#DIV/0!</v>
      </c>
      <c r="AA23" s="77">
        <v>0</v>
      </c>
      <c r="AB23" s="77">
        <v>0</v>
      </c>
      <c r="AC23" s="77">
        <v>0</v>
      </c>
      <c r="AE23" s="68"/>
      <c r="AF23" s="68"/>
    </row>
    <row r="24" spans="1:32" s="27" customFormat="1" ht="12" customHeight="1" x14ac:dyDescent="0.4">
      <c r="A24" s="38"/>
      <c r="B24" s="42"/>
      <c r="C24" s="78"/>
      <c r="D24" s="79"/>
      <c r="E24" s="43" t="s">
        <v>114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7">
        <f>SUM(G24:W24)</f>
        <v>0</v>
      </c>
      <c r="Y24" s="80"/>
      <c r="Z24" s="77"/>
      <c r="AA24" s="77"/>
      <c r="AB24" s="77"/>
      <c r="AC24" s="77"/>
      <c r="AE24" s="68"/>
      <c r="AF24" s="68"/>
    </row>
    <row r="25" spans="1:32" s="27" customFormat="1" ht="12" customHeight="1" x14ac:dyDescent="0.4">
      <c r="A25" s="38"/>
      <c r="B25" s="42"/>
      <c r="C25" s="78" t="s">
        <v>67</v>
      </c>
      <c r="D25" s="79" t="s">
        <v>95</v>
      </c>
      <c r="E25" s="43" t="s">
        <v>5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5"/>
      <c r="X25" s="46">
        <f>SUM(F25:W25)</f>
        <v>0</v>
      </c>
      <c r="Y25" s="80">
        <f t="shared" ref="Y25" si="20">X25-X26</f>
        <v>0</v>
      </c>
      <c r="Z25" s="77" t="e">
        <f t="shared" ref="Z25" si="21">X26/X25</f>
        <v>#DIV/0!</v>
      </c>
      <c r="AA25" s="77">
        <v>0</v>
      </c>
      <c r="AB25" s="77">
        <v>0</v>
      </c>
      <c r="AC25" s="77">
        <v>0</v>
      </c>
      <c r="AE25" s="68"/>
      <c r="AF25" s="68"/>
    </row>
    <row r="26" spans="1:32" s="27" customFormat="1" ht="12" customHeight="1" x14ac:dyDescent="0.4">
      <c r="A26" s="38"/>
      <c r="B26" s="42"/>
      <c r="C26" s="78"/>
      <c r="D26" s="79"/>
      <c r="E26" s="43" t="s">
        <v>114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  <c r="X26" s="47">
        <f>SUM(G26:W26)</f>
        <v>0</v>
      </c>
      <c r="Y26" s="80"/>
      <c r="Z26" s="77"/>
      <c r="AA26" s="77"/>
      <c r="AB26" s="77"/>
      <c r="AC26" s="77"/>
      <c r="AE26" s="68"/>
      <c r="AF26" s="68"/>
    </row>
    <row r="27" spans="1:32" s="27" customFormat="1" ht="12" customHeight="1" x14ac:dyDescent="0.4">
      <c r="A27" s="38"/>
      <c r="B27" s="42"/>
      <c r="C27" s="78" t="s">
        <v>68</v>
      </c>
      <c r="D27" s="79" t="s">
        <v>96</v>
      </c>
      <c r="E27" s="43" t="s">
        <v>5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  <c r="X27" s="46">
        <f>SUM(F27:W27)</f>
        <v>0</v>
      </c>
      <c r="Y27" s="80">
        <f t="shared" ref="Y27" si="22">X27-X28</f>
        <v>0</v>
      </c>
      <c r="Z27" s="77" t="e">
        <f t="shared" ref="Z27" si="23">X28/X27</f>
        <v>#DIV/0!</v>
      </c>
      <c r="AA27" s="77">
        <v>0</v>
      </c>
      <c r="AB27" s="77">
        <v>0</v>
      </c>
      <c r="AC27" s="77">
        <v>0</v>
      </c>
      <c r="AE27" s="68"/>
      <c r="AF27" s="68"/>
    </row>
    <row r="28" spans="1:32" s="27" customFormat="1" ht="12" customHeight="1" x14ac:dyDescent="0.4">
      <c r="A28" s="38"/>
      <c r="B28" s="42"/>
      <c r="C28" s="78"/>
      <c r="D28" s="79"/>
      <c r="E28" s="43" t="s">
        <v>114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47">
        <f>SUM(G28:W28)</f>
        <v>0</v>
      </c>
      <c r="Y28" s="80"/>
      <c r="Z28" s="77"/>
      <c r="AA28" s="77"/>
      <c r="AB28" s="77"/>
      <c r="AC28" s="77"/>
      <c r="AE28" s="68"/>
      <c r="AF28" s="68"/>
    </row>
    <row r="29" spans="1:32" ht="12" customHeight="1" x14ac:dyDescent="0.4">
      <c r="A29" s="48"/>
      <c r="B29" s="49"/>
      <c r="C29" s="78" t="s">
        <v>69</v>
      </c>
      <c r="D29" s="79" t="s">
        <v>97</v>
      </c>
      <c r="E29" s="43" t="s">
        <v>5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6">
        <f>SUM(F29:W29)</f>
        <v>0</v>
      </c>
      <c r="Y29" s="80">
        <f t="shared" ref="Y29" si="24">X29-X30</f>
        <v>0</v>
      </c>
      <c r="Z29" s="77" t="e">
        <f t="shared" ref="Z29" si="25">X30/X29</f>
        <v>#DIV/0!</v>
      </c>
      <c r="AA29" s="77">
        <v>0</v>
      </c>
      <c r="AB29" s="77">
        <v>0</v>
      </c>
      <c r="AC29" s="77">
        <v>0</v>
      </c>
      <c r="AE29" s="68"/>
      <c r="AF29" s="68"/>
    </row>
    <row r="30" spans="1:32" ht="12" customHeight="1" x14ac:dyDescent="0.4">
      <c r="A30" s="48"/>
      <c r="B30" s="49"/>
      <c r="C30" s="78"/>
      <c r="D30" s="79"/>
      <c r="E30" s="43" t="s">
        <v>114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/>
      <c r="X30" s="47">
        <f>SUM(G30:W30)</f>
        <v>0</v>
      </c>
      <c r="Y30" s="80"/>
      <c r="Z30" s="77"/>
      <c r="AA30" s="77"/>
      <c r="AB30" s="77"/>
      <c r="AC30" s="77"/>
      <c r="AE30" s="68"/>
      <c r="AF30" s="68"/>
    </row>
    <row r="31" spans="1:32" ht="12" customHeight="1" x14ac:dyDescent="0.4">
      <c r="A31" s="48"/>
      <c r="B31" s="49"/>
      <c r="C31" s="78" t="s">
        <v>70</v>
      </c>
      <c r="D31" s="79" t="s">
        <v>98</v>
      </c>
      <c r="E31" s="43" t="s">
        <v>5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/>
      <c r="X31" s="46">
        <f>SUM(F31:W31)</f>
        <v>0</v>
      </c>
      <c r="Y31" s="80">
        <f t="shared" ref="Y31" si="26">X31-X32</f>
        <v>0</v>
      </c>
      <c r="Z31" s="77" t="e">
        <f t="shared" ref="Z31" si="27">X32/X31</f>
        <v>#DIV/0!</v>
      </c>
      <c r="AA31" s="77">
        <v>0</v>
      </c>
      <c r="AB31" s="77">
        <v>0</v>
      </c>
      <c r="AC31" s="77">
        <v>0</v>
      </c>
      <c r="AE31" s="68"/>
      <c r="AF31" s="68"/>
    </row>
    <row r="32" spans="1:32" ht="12" customHeight="1" x14ac:dyDescent="0.4">
      <c r="A32" s="48"/>
      <c r="B32" s="49"/>
      <c r="C32" s="78"/>
      <c r="D32" s="79"/>
      <c r="E32" s="43" t="s">
        <v>114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47">
        <f>SUM(G32:W32)</f>
        <v>0</v>
      </c>
      <c r="Y32" s="80"/>
      <c r="Z32" s="77"/>
      <c r="AA32" s="77"/>
      <c r="AB32" s="77"/>
      <c r="AC32" s="77"/>
      <c r="AE32" s="68"/>
      <c r="AF32" s="68"/>
    </row>
    <row r="33" spans="1:32" ht="12" customHeight="1" x14ac:dyDescent="0.4">
      <c r="A33" s="48"/>
      <c r="B33" s="49"/>
      <c r="C33" s="78" t="s">
        <v>71</v>
      </c>
      <c r="D33" s="79" t="s">
        <v>99</v>
      </c>
      <c r="E33" s="43" t="s">
        <v>5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6">
        <f>SUM(F33:W33)</f>
        <v>0</v>
      </c>
      <c r="Y33" s="80">
        <f t="shared" ref="Y33:Y65" si="28">X33-X34</f>
        <v>0</v>
      </c>
      <c r="Z33" s="77" t="e">
        <f t="shared" ref="Z33" si="29">X34/X33</f>
        <v>#DIV/0!</v>
      </c>
      <c r="AA33" s="77">
        <v>0</v>
      </c>
      <c r="AB33" s="77">
        <v>0</v>
      </c>
      <c r="AC33" s="77">
        <v>0</v>
      </c>
      <c r="AE33" s="68"/>
      <c r="AF33" s="68"/>
    </row>
    <row r="34" spans="1:32" ht="12" customHeight="1" x14ac:dyDescent="0.4">
      <c r="A34" s="49"/>
      <c r="B34" s="49"/>
      <c r="C34" s="78"/>
      <c r="D34" s="79"/>
      <c r="E34" s="50" t="s">
        <v>114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47">
        <f>SUM(G34:W34)</f>
        <v>0</v>
      </c>
      <c r="Y34" s="80"/>
      <c r="Z34" s="77"/>
      <c r="AA34" s="77"/>
      <c r="AB34" s="77"/>
      <c r="AC34" s="77"/>
      <c r="AE34" s="68"/>
      <c r="AF34" s="68"/>
    </row>
    <row r="35" spans="1:32" s="27" customFormat="1" ht="12" customHeight="1" x14ac:dyDescent="0.4">
      <c r="A35" s="33"/>
      <c r="B35" s="82" t="s">
        <v>56</v>
      </c>
      <c r="C35" s="82"/>
      <c r="D35" s="83" t="s">
        <v>167</v>
      </c>
      <c r="E35" s="34" t="s">
        <v>5</v>
      </c>
      <c r="F35" s="35">
        <f t="shared" ref="F35:W36" si="30">F37+F39+F41+F43+F45+F47+F49</f>
        <v>0</v>
      </c>
      <c r="G35" s="35">
        <f t="shared" si="30"/>
        <v>0</v>
      </c>
      <c r="H35" s="35">
        <f t="shared" si="30"/>
        <v>0</v>
      </c>
      <c r="I35" s="35">
        <f t="shared" si="30"/>
        <v>0</v>
      </c>
      <c r="J35" s="35">
        <f t="shared" si="30"/>
        <v>0</v>
      </c>
      <c r="K35" s="35">
        <f t="shared" si="30"/>
        <v>0</v>
      </c>
      <c r="L35" s="35">
        <f t="shared" si="30"/>
        <v>0</v>
      </c>
      <c r="M35" s="35">
        <f t="shared" si="30"/>
        <v>0</v>
      </c>
      <c r="N35" s="35">
        <f t="shared" si="30"/>
        <v>0</v>
      </c>
      <c r="O35" s="35">
        <f t="shared" si="30"/>
        <v>0</v>
      </c>
      <c r="P35" s="35">
        <f t="shared" si="30"/>
        <v>0</v>
      </c>
      <c r="Q35" s="35">
        <f t="shared" si="30"/>
        <v>0</v>
      </c>
      <c r="R35" s="35">
        <f t="shared" si="30"/>
        <v>0</v>
      </c>
      <c r="S35" s="35">
        <f t="shared" si="30"/>
        <v>0</v>
      </c>
      <c r="T35" s="35">
        <f t="shared" si="30"/>
        <v>0</v>
      </c>
      <c r="U35" s="35">
        <f t="shared" si="30"/>
        <v>0</v>
      </c>
      <c r="V35" s="35">
        <f t="shared" si="30"/>
        <v>0</v>
      </c>
      <c r="W35" s="36">
        <f t="shared" si="30"/>
        <v>0</v>
      </c>
      <c r="X35" s="37">
        <f>SUM(F35:W35)</f>
        <v>0</v>
      </c>
      <c r="Y35" s="80">
        <f t="shared" si="28"/>
        <v>0</v>
      </c>
      <c r="Z35" s="81" t="e">
        <f>AVERAGE(Z37:Z50)</f>
        <v>#DIV/0!</v>
      </c>
      <c r="AA35" s="81">
        <f t="shared" ref="AA35:AB35" si="31">AVERAGE(AA37:AA50)</f>
        <v>0</v>
      </c>
      <c r="AB35" s="81">
        <f t="shared" si="31"/>
        <v>0</v>
      </c>
      <c r="AC35" s="81">
        <f>AVERAGE(AC37:AC50)</f>
        <v>0</v>
      </c>
      <c r="AE35" s="68"/>
      <c r="AF35" s="68"/>
    </row>
    <row r="36" spans="1:32" s="27" customFormat="1" ht="12" customHeight="1" x14ac:dyDescent="0.4">
      <c r="A36" s="38"/>
      <c r="B36" s="82"/>
      <c r="C36" s="82"/>
      <c r="D36" s="83"/>
      <c r="E36" s="39" t="s">
        <v>114</v>
      </c>
      <c r="F36" s="40">
        <f>F38+F40+F42+F44+F46+F48+F50</f>
        <v>0</v>
      </c>
      <c r="G36" s="40">
        <f t="shared" si="30"/>
        <v>0</v>
      </c>
      <c r="H36" s="40">
        <f t="shared" si="30"/>
        <v>0</v>
      </c>
      <c r="I36" s="40">
        <f t="shared" si="30"/>
        <v>0</v>
      </c>
      <c r="J36" s="40">
        <f t="shared" si="30"/>
        <v>0</v>
      </c>
      <c r="K36" s="40">
        <f t="shared" si="30"/>
        <v>0</v>
      </c>
      <c r="L36" s="40">
        <f t="shared" si="30"/>
        <v>0</v>
      </c>
      <c r="M36" s="40">
        <f t="shared" si="30"/>
        <v>0</v>
      </c>
      <c r="N36" s="40">
        <f t="shared" si="30"/>
        <v>0</v>
      </c>
      <c r="O36" s="40">
        <f t="shared" si="30"/>
        <v>0</v>
      </c>
      <c r="P36" s="40">
        <f t="shared" si="30"/>
        <v>0</v>
      </c>
      <c r="Q36" s="40">
        <f t="shared" si="30"/>
        <v>0</v>
      </c>
      <c r="R36" s="40">
        <f t="shared" si="30"/>
        <v>0</v>
      </c>
      <c r="S36" s="40">
        <f t="shared" si="30"/>
        <v>0</v>
      </c>
      <c r="T36" s="40">
        <f t="shared" si="30"/>
        <v>0</v>
      </c>
      <c r="U36" s="40">
        <f t="shared" si="30"/>
        <v>0</v>
      </c>
      <c r="V36" s="40">
        <f t="shared" si="30"/>
        <v>0</v>
      </c>
      <c r="W36" s="41">
        <f t="shared" si="30"/>
        <v>0</v>
      </c>
      <c r="X36" s="37">
        <f>SUM(F36:W36)</f>
        <v>0</v>
      </c>
      <c r="Y36" s="80"/>
      <c r="Z36" s="81"/>
      <c r="AA36" s="81"/>
      <c r="AB36" s="81"/>
      <c r="AC36" s="81"/>
      <c r="AE36" s="68"/>
      <c r="AF36" s="68"/>
    </row>
    <row r="37" spans="1:32" s="27" customFormat="1" ht="12" customHeight="1" x14ac:dyDescent="0.4">
      <c r="A37" s="38"/>
      <c r="B37" s="42"/>
      <c r="C37" s="78" t="s">
        <v>72</v>
      </c>
      <c r="D37" s="79" t="s">
        <v>100</v>
      </c>
      <c r="E37" s="43" t="s">
        <v>5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5"/>
      <c r="X37" s="46">
        <f>SUM(F37:W37)</f>
        <v>0</v>
      </c>
      <c r="Y37" s="80">
        <f t="shared" si="28"/>
        <v>0</v>
      </c>
      <c r="Z37" s="77" t="e">
        <f>X38/X37</f>
        <v>#DIV/0!</v>
      </c>
      <c r="AA37" s="77">
        <v>0</v>
      </c>
      <c r="AB37" s="77">
        <v>0</v>
      </c>
      <c r="AC37" s="77">
        <v>0</v>
      </c>
      <c r="AE37" s="68"/>
      <c r="AF37" s="68"/>
    </row>
    <row r="38" spans="1:32" s="27" customFormat="1" ht="12" customHeight="1" x14ac:dyDescent="0.4">
      <c r="A38" s="38"/>
      <c r="B38" s="42"/>
      <c r="C38" s="78"/>
      <c r="D38" s="79"/>
      <c r="E38" s="43" t="s">
        <v>114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  <c r="X38" s="47">
        <f>SUM(G38:W38)</f>
        <v>0</v>
      </c>
      <c r="Y38" s="80"/>
      <c r="Z38" s="77"/>
      <c r="AA38" s="77"/>
      <c r="AB38" s="77"/>
      <c r="AC38" s="77"/>
      <c r="AE38" s="68"/>
      <c r="AF38" s="68"/>
    </row>
    <row r="39" spans="1:32" s="27" customFormat="1" ht="12" customHeight="1" x14ac:dyDescent="0.4">
      <c r="A39" s="38"/>
      <c r="B39" s="42"/>
      <c r="C39" s="78" t="s">
        <v>73</v>
      </c>
      <c r="D39" s="79" t="s">
        <v>101</v>
      </c>
      <c r="E39" s="43" t="s">
        <v>5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5"/>
      <c r="X39" s="46">
        <f>SUM(F39:W39)</f>
        <v>0</v>
      </c>
      <c r="Y39" s="80">
        <f t="shared" si="28"/>
        <v>0</v>
      </c>
      <c r="Z39" s="77" t="e">
        <f t="shared" ref="Z39" si="32">X40/X39</f>
        <v>#DIV/0!</v>
      </c>
      <c r="AA39" s="77">
        <v>0</v>
      </c>
      <c r="AB39" s="77">
        <v>0</v>
      </c>
      <c r="AC39" s="77">
        <v>0</v>
      </c>
      <c r="AE39" s="68"/>
      <c r="AF39" s="68"/>
    </row>
    <row r="40" spans="1:32" s="27" customFormat="1" ht="12" customHeight="1" x14ac:dyDescent="0.4">
      <c r="A40" s="38"/>
      <c r="B40" s="42"/>
      <c r="C40" s="78"/>
      <c r="D40" s="79"/>
      <c r="E40" s="43" t="s">
        <v>114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  <c r="X40" s="47">
        <f>SUM(G40:W40)</f>
        <v>0</v>
      </c>
      <c r="Y40" s="80"/>
      <c r="Z40" s="77"/>
      <c r="AA40" s="77"/>
      <c r="AB40" s="77"/>
      <c r="AC40" s="77"/>
      <c r="AE40" s="68"/>
      <c r="AF40" s="68"/>
    </row>
    <row r="41" spans="1:32" s="27" customFormat="1" ht="12" customHeight="1" x14ac:dyDescent="0.4">
      <c r="A41" s="38"/>
      <c r="B41" s="42"/>
      <c r="C41" s="78" t="s">
        <v>74</v>
      </c>
      <c r="D41" s="79" t="s">
        <v>102</v>
      </c>
      <c r="E41" s="43" t="s">
        <v>5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  <c r="X41" s="46">
        <f>SUM(F41:W41)</f>
        <v>0</v>
      </c>
      <c r="Y41" s="80">
        <f t="shared" si="28"/>
        <v>0</v>
      </c>
      <c r="Z41" s="77" t="e">
        <f t="shared" ref="Z41" si="33">X42/X41</f>
        <v>#DIV/0!</v>
      </c>
      <c r="AA41" s="77">
        <v>0</v>
      </c>
      <c r="AB41" s="77">
        <v>0</v>
      </c>
      <c r="AC41" s="77">
        <v>0</v>
      </c>
      <c r="AE41" s="68"/>
      <c r="AF41" s="68"/>
    </row>
    <row r="42" spans="1:32" s="27" customFormat="1" ht="12" customHeight="1" x14ac:dyDescent="0.4">
      <c r="A42" s="38"/>
      <c r="B42" s="42"/>
      <c r="C42" s="78"/>
      <c r="D42" s="79"/>
      <c r="E42" s="43" t="s">
        <v>114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  <c r="X42" s="47">
        <f>SUM(G42:W42)</f>
        <v>0</v>
      </c>
      <c r="Y42" s="80"/>
      <c r="Z42" s="77"/>
      <c r="AA42" s="77"/>
      <c r="AB42" s="77"/>
      <c r="AC42" s="77"/>
      <c r="AE42" s="68"/>
      <c r="AF42" s="68"/>
    </row>
    <row r="43" spans="1:32" s="27" customFormat="1" ht="12" customHeight="1" x14ac:dyDescent="0.4">
      <c r="A43" s="38"/>
      <c r="B43" s="42"/>
      <c r="C43" s="78" t="s">
        <v>75</v>
      </c>
      <c r="D43" s="79" t="s">
        <v>103</v>
      </c>
      <c r="E43" s="43" t="s">
        <v>5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  <c r="X43" s="46">
        <f>SUM(F43:W43)</f>
        <v>0</v>
      </c>
      <c r="Y43" s="80">
        <f t="shared" si="28"/>
        <v>0</v>
      </c>
      <c r="Z43" s="77" t="e">
        <f t="shared" ref="Z43" si="34">X44/X43</f>
        <v>#DIV/0!</v>
      </c>
      <c r="AA43" s="77">
        <v>0</v>
      </c>
      <c r="AB43" s="77">
        <v>0</v>
      </c>
      <c r="AC43" s="77">
        <v>0</v>
      </c>
      <c r="AE43" s="68"/>
      <c r="AF43" s="68"/>
    </row>
    <row r="44" spans="1:32" s="27" customFormat="1" ht="12" customHeight="1" x14ac:dyDescent="0.4">
      <c r="A44" s="38"/>
      <c r="B44" s="42"/>
      <c r="C44" s="78"/>
      <c r="D44" s="79"/>
      <c r="E44" s="43" t="s">
        <v>114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5"/>
      <c r="X44" s="47">
        <f>SUM(G44:W44)</f>
        <v>0</v>
      </c>
      <c r="Y44" s="80"/>
      <c r="Z44" s="77"/>
      <c r="AA44" s="77"/>
      <c r="AB44" s="77"/>
      <c r="AC44" s="77"/>
      <c r="AE44" s="68"/>
      <c r="AF44" s="68"/>
    </row>
    <row r="45" spans="1:32" ht="12" customHeight="1" x14ac:dyDescent="0.4">
      <c r="A45" s="48"/>
      <c r="B45" s="49"/>
      <c r="C45" s="78" t="s">
        <v>76</v>
      </c>
      <c r="D45" s="79" t="s">
        <v>104</v>
      </c>
      <c r="E45" s="43" t="s">
        <v>5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5"/>
      <c r="X45" s="46">
        <f>SUM(F45:W45)</f>
        <v>0</v>
      </c>
      <c r="Y45" s="80">
        <f t="shared" si="28"/>
        <v>0</v>
      </c>
      <c r="Z45" s="77" t="e">
        <f t="shared" ref="Z45" si="35">X46/X45</f>
        <v>#DIV/0!</v>
      </c>
      <c r="AA45" s="77">
        <v>0</v>
      </c>
      <c r="AB45" s="77">
        <v>0</v>
      </c>
      <c r="AC45" s="77">
        <v>0</v>
      </c>
      <c r="AE45" s="68"/>
      <c r="AF45" s="68"/>
    </row>
    <row r="46" spans="1:32" ht="12" customHeight="1" x14ac:dyDescent="0.4">
      <c r="A46" s="48"/>
      <c r="B46" s="49"/>
      <c r="C46" s="78"/>
      <c r="D46" s="79"/>
      <c r="E46" s="43" t="s">
        <v>114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  <c r="X46" s="47">
        <f>SUM(G46:W46)</f>
        <v>0</v>
      </c>
      <c r="Y46" s="80"/>
      <c r="Z46" s="77"/>
      <c r="AA46" s="77"/>
      <c r="AB46" s="77"/>
      <c r="AC46" s="77"/>
      <c r="AE46" s="68"/>
      <c r="AF46" s="68"/>
    </row>
    <row r="47" spans="1:32" ht="12" customHeight="1" x14ac:dyDescent="0.4">
      <c r="A47" s="48"/>
      <c r="B47" s="49"/>
      <c r="C47" s="78" t="s">
        <v>77</v>
      </c>
      <c r="D47" s="79" t="s">
        <v>105</v>
      </c>
      <c r="E47" s="43" t="s">
        <v>5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5"/>
      <c r="X47" s="46">
        <f>SUM(F47:W47)</f>
        <v>0</v>
      </c>
      <c r="Y47" s="80">
        <f t="shared" si="28"/>
        <v>0</v>
      </c>
      <c r="Z47" s="77" t="e">
        <f t="shared" ref="Z47" si="36">X48/X47</f>
        <v>#DIV/0!</v>
      </c>
      <c r="AA47" s="77">
        <v>0</v>
      </c>
      <c r="AB47" s="77">
        <v>0</v>
      </c>
      <c r="AC47" s="77">
        <v>0</v>
      </c>
      <c r="AE47" s="68"/>
      <c r="AF47" s="68"/>
    </row>
    <row r="48" spans="1:32" ht="12" customHeight="1" x14ac:dyDescent="0.4">
      <c r="A48" s="48"/>
      <c r="B48" s="49"/>
      <c r="C48" s="78"/>
      <c r="D48" s="79"/>
      <c r="E48" s="43" t="s">
        <v>114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5"/>
      <c r="X48" s="47">
        <f>SUM(G48:W48)</f>
        <v>0</v>
      </c>
      <c r="Y48" s="80"/>
      <c r="Z48" s="77"/>
      <c r="AA48" s="77"/>
      <c r="AB48" s="77"/>
      <c r="AC48" s="77"/>
      <c r="AE48" s="68"/>
      <c r="AF48" s="68"/>
    </row>
    <row r="49" spans="1:32" ht="12" customHeight="1" x14ac:dyDescent="0.4">
      <c r="A49" s="48"/>
      <c r="B49" s="49"/>
      <c r="C49" s="78" t="s">
        <v>78</v>
      </c>
      <c r="D49" s="79" t="s">
        <v>106</v>
      </c>
      <c r="E49" s="43" t="s">
        <v>5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5"/>
      <c r="X49" s="46">
        <f>SUM(F49:W49)</f>
        <v>0</v>
      </c>
      <c r="Y49" s="80">
        <f t="shared" si="28"/>
        <v>0</v>
      </c>
      <c r="Z49" s="77" t="e">
        <f t="shared" ref="Z49" si="37">X50/X49</f>
        <v>#DIV/0!</v>
      </c>
      <c r="AA49" s="77">
        <v>0</v>
      </c>
      <c r="AB49" s="77">
        <v>0</v>
      </c>
      <c r="AC49" s="77">
        <v>0</v>
      </c>
      <c r="AE49" s="68"/>
      <c r="AF49" s="68"/>
    </row>
    <row r="50" spans="1:32" ht="12" customHeight="1" x14ac:dyDescent="0.4">
      <c r="A50" s="49"/>
      <c r="B50" s="49"/>
      <c r="C50" s="78"/>
      <c r="D50" s="79"/>
      <c r="E50" s="50" t="s">
        <v>114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2"/>
      <c r="X50" s="47">
        <f>SUM(G50:W50)</f>
        <v>0</v>
      </c>
      <c r="Y50" s="80"/>
      <c r="Z50" s="77"/>
      <c r="AA50" s="77"/>
      <c r="AB50" s="77"/>
      <c r="AC50" s="77"/>
      <c r="AE50" s="68"/>
      <c r="AF50" s="68"/>
    </row>
    <row r="51" spans="1:32" s="27" customFormat="1" ht="12" customHeight="1" x14ac:dyDescent="0.4">
      <c r="A51" s="33"/>
      <c r="B51" s="82" t="s">
        <v>57</v>
      </c>
      <c r="C51" s="82"/>
      <c r="D51" s="83" t="s">
        <v>168</v>
      </c>
      <c r="E51" s="34" t="s">
        <v>5</v>
      </c>
      <c r="F51" s="35">
        <f t="shared" ref="F51:W52" si="38">F53+F55+F57+F59+F61+F63+F65</f>
        <v>0</v>
      </c>
      <c r="G51" s="35">
        <f t="shared" si="38"/>
        <v>0</v>
      </c>
      <c r="H51" s="35">
        <f t="shared" si="38"/>
        <v>0</v>
      </c>
      <c r="I51" s="35">
        <f t="shared" si="38"/>
        <v>0</v>
      </c>
      <c r="J51" s="35">
        <f t="shared" si="38"/>
        <v>0</v>
      </c>
      <c r="K51" s="35">
        <f t="shared" si="38"/>
        <v>0</v>
      </c>
      <c r="L51" s="35">
        <f t="shared" si="38"/>
        <v>0</v>
      </c>
      <c r="M51" s="35">
        <f t="shared" si="38"/>
        <v>0</v>
      </c>
      <c r="N51" s="35">
        <f t="shared" si="38"/>
        <v>0</v>
      </c>
      <c r="O51" s="35">
        <f t="shared" si="38"/>
        <v>0</v>
      </c>
      <c r="P51" s="35">
        <f t="shared" si="38"/>
        <v>0</v>
      </c>
      <c r="Q51" s="35">
        <f t="shared" si="38"/>
        <v>0</v>
      </c>
      <c r="R51" s="35">
        <f t="shared" si="38"/>
        <v>0</v>
      </c>
      <c r="S51" s="35">
        <f t="shared" si="38"/>
        <v>0</v>
      </c>
      <c r="T51" s="35">
        <f t="shared" si="38"/>
        <v>0</v>
      </c>
      <c r="U51" s="35">
        <f t="shared" si="38"/>
        <v>0</v>
      </c>
      <c r="V51" s="35">
        <f t="shared" si="38"/>
        <v>0</v>
      </c>
      <c r="W51" s="36">
        <f t="shared" si="38"/>
        <v>0</v>
      </c>
      <c r="X51" s="37">
        <f>SUM(F51:W51)</f>
        <v>0</v>
      </c>
      <c r="Y51" s="80">
        <f t="shared" si="28"/>
        <v>0</v>
      </c>
      <c r="Z51" s="81" t="e">
        <f>AVERAGE(Z53:Z66)</f>
        <v>#DIV/0!</v>
      </c>
      <c r="AA51" s="81">
        <f t="shared" ref="AA51:AB51" si="39">AVERAGE(AA53:AA66)</f>
        <v>0</v>
      </c>
      <c r="AB51" s="81">
        <f t="shared" si="39"/>
        <v>0</v>
      </c>
      <c r="AC51" s="81">
        <f>AVERAGE(AC53:AC66)</f>
        <v>0</v>
      </c>
      <c r="AE51" s="68"/>
      <c r="AF51" s="68"/>
    </row>
    <row r="52" spans="1:32" s="27" customFormat="1" ht="12" customHeight="1" x14ac:dyDescent="0.4">
      <c r="A52" s="38"/>
      <c r="B52" s="82"/>
      <c r="C52" s="82"/>
      <c r="D52" s="83"/>
      <c r="E52" s="39" t="s">
        <v>114</v>
      </c>
      <c r="F52" s="40">
        <f>F54+F56+F58+F60+F62+F64+F66</f>
        <v>0</v>
      </c>
      <c r="G52" s="40">
        <f t="shared" si="38"/>
        <v>0</v>
      </c>
      <c r="H52" s="40">
        <f t="shared" si="38"/>
        <v>0</v>
      </c>
      <c r="I52" s="40">
        <f t="shared" si="38"/>
        <v>0</v>
      </c>
      <c r="J52" s="40">
        <f t="shared" si="38"/>
        <v>0</v>
      </c>
      <c r="K52" s="40">
        <f t="shared" si="38"/>
        <v>0</v>
      </c>
      <c r="L52" s="40">
        <f t="shared" si="38"/>
        <v>0</v>
      </c>
      <c r="M52" s="40">
        <f t="shared" si="38"/>
        <v>0</v>
      </c>
      <c r="N52" s="40">
        <f t="shared" si="38"/>
        <v>0</v>
      </c>
      <c r="O52" s="40">
        <f t="shared" si="38"/>
        <v>0</v>
      </c>
      <c r="P52" s="40">
        <f t="shared" si="38"/>
        <v>0</v>
      </c>
      <c r="Q52" s="40">
        <f t="shared" si="38"/>
        <v>0</v>
      </c>
      <c r="R52" s="40">
        <f t="shared" si="38"/>
        <v>0</v>
      </c>
      <c r="S52" s="40">
        <f t="shared" si="38"/>
        <v>0</v>
      </c>
      <c r="T52" s="40">
        <f t="shared" si="38"/>
        <v>0</v>
      </c>
      <c r="U52" s="40">
        <f t="shared" si="38"/>
        <v>0</v>
      </c>
      <c r="V52" s="40">
        <f t="shared" si="38"/>
        <v>0</v>
      </c>
      <c r="W52" s="41">
        <f t="shared" si="38"/>
        <v>0</v>
      </c>
      <c r="X52" s="37">
        <f>SUM(F52:W52)</f>
        <v>0</v>
      </c>
      <c r="Y52" s="80"/>
      <c r="Z52" s="81"/>
      <c r="AA52" s="81"/>
      <c r="AB52" s="81"/>
      <c r="AC52" s="81"/>
      <c r="AE52" s="68"/>
      <c r="AF52" s="68"/>
    </row>
    <row r="53" spans="1:32" s="27" customFormat="1" ht="12" customHeight="1" x14ac:dyDescent="0.4">
      <c r="A53" s="38"/>
      <c r="B53" s="42"/>
      <c r="C53" s="78" t="s">
        <v>79</v>
      </c>
      <c r="D53" s="79" t="s">
        <v>107</v>
      </c>
      <c r="E53" s="43" t="s">
        <v>5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5"/>
      <c r="X53" s="46">
        <f>SUM(F53:W53)</f>
        <v>0</v>
      </c>
      <c r="Y53" s="80">
        <f t="shared" si="28"/>
        <v>0</v>
      </c>
      <c r="Z53" s="77" t="e">
        <f>X54/X53</f>
        <v>#DIV/0!</v>
      </c>
      <c r="AA53" s="77">
        <v>0</v>
      </c>
      <c r="AB53" s="77">
        <v>0</v>
      </c>
      <c r="AC53" s="77">
        <v>0</v>
      </c>
      <c r="AE53" s="68"/>
      <c r="AF53" s="68"/>
    </row>
    <row r="54" spans="1:32" s="27" customFormat="1" ht="12" customHeight="1" x14ac:dyDescent="0.4">
      <c r="A54" s="38"/>
      <c r="B54" s="42"/>
      <c r="C54" s="78"/>
      <c r="D54" s="79"/>
      <c r="E54" s="43" t="s">
        <v>114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5"/>
      <c r="X54" s="47">
        <f>SUM(G54:W54)</f>
        <v>0</v>
      </c>
      <c r="Y54" s="80"/>
      <c r="Z54" s="77"/>
      <c r="AA54" s="77"/>
      <c r="AB54" s="77"/>
      <c r="AC54" s="77"/>
      <c r="AE54" s="68"/>
      <c r="AF54" s="68"/>
    </row>
    <row r="55" spans="1:32" s="27" customFormat="1" ht="12" customHeight="1" x14ac:dyDescent="0.4">
      <c r="A55" s="38"/>
      <c r="B55" s="42"/>
      <c r="C55" s="78" t="s">
        <v>80</v>
      </c>
      <c r="D55" s="79" t="s">
        <v>108</v>
      </c>
      <c r="E55" s="43" t="s">
        <v>5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6">
        <f>SUM(F55:W55)</f>
        <v>0</v>
      </c>
      <c r="Y55" s="80">
        <f t="shared" si="28"/>
        <v>0</v>
      </c>
      <c r="Z55" s="77" t="e">
        <f t="shared" ref="Z55" si="40">X56/X55</f>
        <v>#DIV/0!</v>
      </c>
      <c r="AA55" s="77">
        <v>0</v>
      </c>
      <c r="AB55" s="77">
        <v>0</v>
      </c>
      <c r="AC55" s="77">
        <v>0</v>
      </c>
      <c r="AE55" s="68"/>
      <c r="AF55" s="68"/>
    </row>
    <row r="56" spans="1:32" s="27" customFormat="1" ht="12" customHeight="1" x14ac:dyDescent="0.4">
      <c r="A56" s="38"/>
      <c r="B56" s="42"/>
      <c r="C56" s="78"/>
      <c r="D56" s="79"/>
      <c r="E56" s="43" t="s">
        <v>114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5"/>
      <c r="X56" s="47">
        <f>SUM(G56:W56)</f>
        <v>0</v>
      </c>
      <c r="Y56" s="80"/>
      <c r="Z56" s="77"/>
      <c r="AA56" s="77"/>
      <c r="AB56" s="77"/>
      <c r="AC56" s="77"/>
      <c r="AE56" s="68"/>
      <c r="AF56" s="68"/>
    </row>
    <row r="57" spans="1:32" s="27" customFormat="1" ht="12" customHeight="1" x14ac:dyDescent="0.4">
      <c r="A57" s="38"/>
      <c r="B57" s="42"/>
      <c r="C57" s="78" t="s">
        <v>81</v>
      </c>
      <c r="D57" s="79" t="s">
        <v>109</v>
      </c>
      <c r="E57" s="43" t="s">
        <v>5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5"/>
      <c r="X57" s="46">
        <f>SUM(F57:W57)</f>
        <v>0</v>
      </c>
      <c r="Y57" s="80">
        <f t="shared" si="28"/>
        <v>0</v>
      </c>
      <c r="Z57" s="77" t="e">
        <f t="shared" ref="Z57" si="41">X58/X57</f>
        <v>#DIV/0!</v>
      </c>
      <c r="AA57" s="77">
        <v>0</v>
      </c>
      <c r="AB57" s="77">
        <v>0</v>
      </c>
      <c r="AC57" s="77">
        <v>0</v>
      </c>
      <c r="AE57" s="68"/>
      <c r="AF57" s="68"/>
    </row>
    <row r="58" spans="1:32" s="27" customFormat="1" ht="12" customHeight="1" x14ac:dyDescent="0.4">
      <c r="A58" s="38"/>
      <c r="B58" s="42"/>
      <c r="C58" s="78"/>
      <c r="D58" s="79"/>
      <c r="E58" s="43" t="s">
        <v>114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5"/>
      <c r="X58" s="47">
        <f>SUM(G58:W58)</f>
        <v>0</v>
      </c>
      <c r="Y58" s="80"/>
      <c r="Z58" s="77"/>
      <c r="AA58" s="77"/>
      <c r="AB58" s="77"/>
      <c r="AC58" s="77"/>
      <c r="AE58" s="68"/>
      <c r="AF58" s="68"/>
    </row>
    <row r="59" spans="1:32" s="27" customFormat="1" ht="12" customHeight="1" x14ac:dyDescent="0.4">
      <c r="A59" s="38"/>
      <c r="B59" s="42"/>
      <c r="C59" s="78" t="s">
        <v>82</v>
      </c>
      <c r="D59" s="79" t="s">
        <v>110</v>
      </c>
      <c r="E59" s="43" t="s">
        <v>5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5"/>
      <c r="X59" s="46">
        <f>SUM(F59:W59)</f>
        <v>0</v>
      </c>
      <c r="Y59" s="80">
        <f t="shared" si="28"/>
        <v>0</v>
      </c>
      <c r="Z59" s="77" t="e">
        <f t="shared" ref="Z59" si="42">X60/X59</f>
        <v>#DIV/0!</v>
      </c>
      <c r="AA59" s="77">
        <v>0</v>
      </c>
      <c r="AB59" s="77">
        <v>0</v>
      </c>
      <c r="AC59" s="77">
        <v>0</v>
      </c>
      <c r="AE59" s="68"/>
      <c r="AF59" s="68"/>
    </row>
    <row r="60" spans="1:32" s="27" customFormat="1" ht="12" customHeight="1" x14ac:dyDescent="0.4">
      <c r="A60" s="38"/>
      <c r="B60" s="42"/>
      <c r="C60" s="78"/>
      <c r="D60" s="79"/>
      <c r="E60" s="43" t="s">
        <v>114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5"/>
      <c r="X60" s="47">
        <f>SUM(G60:W60)</f>
        <v>0</v>
      </c>
      <c r="Y60" s="80"/>
      <c r="Z60" s="77"/>
      <c r="AA60" s="77"/>
      <c r="AB60" s="77"/>
      <c r="AC60" s="77"/>
      <c r="AE60" s="68"/>
      <c r="AF60" s="68"/>
    </row>
    <row r="61" spans="1:32" ht="12" customHeight="1" x14ac:dyDescent="0.4">
      <c r="A61" s="48"/>
      <c r="B61" s="49"/>
      <c r="C61" s="78" t="s">
        <v>83</v>
      </c>
      <c r="D61" s="79" t="s">
        <v>111</v>
      </c>
      <c r="E61" s="43" t="s">
        <v>5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5"/>
      <c r="X61" s="46">
        <f>SUM(F61:W61)</f>
        <v>0</v>
      </c>
      <c r="Y61" s="80">
        <f t="shared" si="28"/>
        <v>0</v>
      </c>
      <c r="Z61" s="77" t="e">
        <f t="shared" ref="Z61" si="43">X62/X61</f>
        <v>#DIV/0!</v>
      </c>
      <c r="AA61" s="77">
        <v>0</v>
      </c>
      <c r="AB61" s="77">
        <v>0</v>
      </c>
      <c r="AC61" s="77">
        <v>0</v>
      </c>
      <c r="AE61" s="68"/>
      <c r="AF61" s="68"/>
    </row>
    <row r="62" spans="1:32" ht="12" customHeight="1" x14ac:dyDescent="0.4">
      <c r="A62" s="48"/>
      <c r="B62" s="49"/>
      <c r="C62" s="78"/>
      <c r="D62" s="79"/>
      <c r="E62" s="43" t="s">
        <v>114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5"/>
      <c r="X62" s="47">
        <f>SUM(G62:W62)</f>
        <v>0</v>
      </c>
      <c r="Y62" s="80"/>
      <c r="Z62" s="77"/>
      <c r="AA62" s="77"/>
      <c r="AB62" s="77"/>
      <c r="AC62" s="77"/>
      <c r="AE62" s="68"/>
      <c r="AF62" s="68"/>
    </row>
    <row r="63" spans="1:32" ht="12" customHeight="1" x14ac:dyDescent="0.4">
      <c r="A63" s="48"/>
      <c r="B63" s="49"/>
      <c r="C63" s="78" t="s">
        <v>84</v>
      </c>
      <c r="D63" s="79" t="s">
        <v>112</v>
      </c>
      <c r="E63" s="43" t="s">
        <v>5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5"/>
      <c r="X63" s="46">
        <f>SUM(F63:W63)</f>
        <v>0</v>
      </c>
      <c r="Y63" s="80">
        <f t="shared" si="28"/>
        <v>0</v>
      </c>
      <c r="Z63" s="77" t="e">
        <f t="shared" ref="Z63" si="44">X64/X63</f>
        <v>#DIV/0!</v>
      </c>
      <c r="AA63" s="77">
        <v>0</v>
      </c>
      <c r="AB63" s="77">
        <v>0</v>
      </c>
      <c r="AC63" s="77">
        <v>0</v>
      </c>
      <c r="AE63" s="68"/>
      <c r="AF63" s="68"/>
    </row>
    <row r="64" spans="1:32" ht="12" customHeight="1" x14ac:dyDescent="0.4">
      <c r="A64" s="48"/>
      <c r="B64" s="49"/>
      <c r="C64" s="78"/>
      <c r="D64" s="79"/>
      <c r="E64" s="43" t="s">
        <v>114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5"/>
      <c r="X64" s="47">
        <f>SUM(G64:W64)</f>
        <v>0</v>
      </c>
      <c r="Y64" s="80"/>
      <c r="Z64" s="77"/>
      <c r="AA64" s="77"/>
      <c r="AB64" s="77"/>
      <c r="AC64" s="77"/>
      <c r="AE64" s="68"/>
      <c r="AF64" s="68"/>
    </row>
    <row r="65" spans="1:32" ht="12" customHeight="1" x14ac:dyDescent="0.4">
      <c r="A65" s="48"/>
      <c r="B65" s="49"/>
      <c r="C65" s="78" t="s">
        <v>85</v>
      </c>
      <c r="D65" s="79" t="s">
        <v>113</v>
      </c>
      <c r="E65" s="43" t="s">
        <v>5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5"/>
      <c r="X65" s="46">
        <f>SUM(F65:W65)</f>
        <v>0</v>
      </c>
      <c r="Y65" s="80">
        <f t="shared" si="28"/>
        <v>0</v>
      </c>
      <c r="Z65" s="77" t="e">
        <f t="shared" ref="Z65" si="45">X66/X65</f>
        <v>#DIV/0!</v>
      </c>
      <c r="AA65" s="77">
        <v>0</v>
      </c>
      <c r="AB65" s="77">
        <v>0</v>
      </c>
      <c r="AC65" s="77">
        <v>0</v>
      </c>
      <c r="AE65" s="68"/>
      <c r="AF65" s="68"/>
    </row>
    <row r="66" spans="1:32" ht="12" customHeight="1" x14ac:dyDescent="0.4">
      <c r="A66" s="49"/>
      <c r="B66" s="49"/>
      <c r="C66" s="78"/>
      <c r="D66" s="79"/>
      <c r="E66" s="50" t="s">
        <v>114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2"/>
      <c r="X66" s="47">
        <f>SUM(G66:W66)</f>
        <v>0</v>
      </c>
      <c r="Y66" s="80"/>
      <c r="Z66" s="77"/>
      <c r="AA66" s="77"/>
      <c r="AB66" s="77"/>
      <c r="AC66" s="77"/>
      <c r="AE66" s="68"/>
      <c r="AF66" s="68"/>
    </row>
    <row r="67" spans="1:32" x14ac:dyDescent="0.4">
      <c r="C67" s="29"/>
      <c r="D67" s="53"/>
      <c r="E67" s="53" t="s">
        <v>126</v>
      </c>
      <c r="F67" s="54">
        <f t="shared" ref="F67:W67" si="46">F3+F19+F35+F51</f>
        <v>10</v>
      </c>
      <c r="G67" s="54">
        <f t="shared" si="46"/>
        <v>30</v>
      </c>
      <c r="H67" s="54">
        <f t="shared" si="46"/>
        <v>20</v>
      </c>
      <c r="I67" s="54">
        <f t="shared" si="46"/>
        <v>50</v>
      </c>
      <c r="J67" s="54">
        <f>J3+J19+J35+J51</f>
        <v>30</v>
      </c>
      <c r="K67" s="54">
        <f t="shared" si="46"/>
        <v>30</v>
      </c>
      <c r="L67" s="54">
        <f t="shared" si="46"/>
        <v>0</v>
      </c>
      <c r="M67" s="54">
        <f t="shared" si="46"/>
        <v>0</v>
      </c>
      <c r="N67" s="54">
        <f t="shared" si="46"/>
        <v>0</v>
      </c>
      <c r="O67" s="54">
        <f t="shared" si="46"/>
        <v>0</v>
      </c>
      <c r="P67" s="54">
        <f t="shared" si="46"/>
        <v>0</v>
      </c>
      <c r="Q67" s="54">
        <f t="shared" si="46"/>
        <v>0</v>
      </c>
      <c r="R67" s="54">
        <f t="shared" si="46"/>
        <v>0</v>
      </c>
      <c r="S67" s="54">
        <f t="shared" si="46"/>
        <v>0</v>
      </c>
      <c r="T67" s="54">
        <f t="shared" si="46"/>
        <v>0</v>
      </c>
      <c r="U67" s="54">
        <f t="shared" si="46"/>
        <v>0</v>
      </c>
      <c r="V67" s="54">
        <f t="shared" si="46"/>
        <v>0</v>
      </c>
      <c r="W67" s="54">
        <f t="shared" si="46"/>
        <v>0</v>
      </c>
      <c r="X67" s="55">
        <f>SUM(F67:W67)</f>
        <v>170</v>
      </c>
    </row>
    <row r="68" spans="1:32" ht="13.5" thickBot="1" x14ac:dyDescent="0.45">
      <c r="C68" s="29"/>
      <c r="D68" s="53"/>
      <c r="E68" s="53" t="s">
        <v>127</v>
      </c>
      <c r="F68" s="54">
        <f>F67</f>
        <v>10</v>
      </c>
      <c r="G68" s="54">
        <f>F68+G67</f>
        <v>40</v>
      </c>
      <c r="H68" s="54">
        <f t="shared" ref="H68:W68" si="47">G68+H67</f>
        <v>60</v>
      </c>
      <c r="I68" s="54">
        <f t="shared" si="47"/>
        <v>110</v>
      </c>
      <c r="J68" s="54">
        <f t="shared" si="47"/>
        <v>140</v>
      </c>
      <c r="K68" s="54">
        <f t="shared" si="47"/>
        <v>170</v>
      </c>
      <c r="L68" s="54">
        <f t="shared" si="47"/>
        <v>170</v>
      </c>
      <c r="M68" s="54">
        <f t="shared" si="47"/>
        <v>170</v>
      </c>
      <c r="N68" s="54">
        <f t="shared" si="47"/>
        <v>170</v>
      </c>
      <c r="O68" s="54">
        <f t="shared" si="47"/>
        <v>170</v>
      </c>
      <c r="P68" s="54">
        <f t="shared" si="47"/>
        <v>170</v>
      </c>
      <c r="Q68" s="54">
        <f t="shared" si="47"/>
        <v>170</v>
      </c>
      <c r="R68" s="54">
        <f t="shared" si="47"/>
        <v>170</v>
      </c>
      <c r="S68" s="54">
        <f t="shared" si="47"/>
        <v>170</v>
      </c>
      <c r="T68" s="54">
        <f t="shared" si="47"/>
        <v>170</v>
      </c>
      <c r="U68" s="54">
        <f t="shared" si="47"/>
        <v>170</v>
      </c>
      <c r="V68" s="54">
        <f t="shared" si="47"/>
        <v>170</v>
      </c>
      <c r="W68" s="54">
        <f t="shared" si="47"/>
        <v>170</v>
      </c>
    </row>
    <row r="69" spans="1:32" x14ac:dyDescent="0.4">
      <c r="C69" s="29"/>
      <c r="D69" s="53"/>
      <c r="E69" s="53" t="s">
        <v>128</v>
      </c>
      <c r="F69" s="56">
        <f>F4+F20+F36+F52</f>
        <v>0</v>
      </c>
      <c r="G69" s="56">
        <f t="shared" ref="G69:W69" si="48">G4+G20+G36+G52</f>
        <v>15</v>
      </c>
      <c r="H69" s="56">
        <f t="shared" si="48"/>
        <v>45</v>
      </c>
      <c r="I69" s="56">
        <f t="shared" si="48"/>
        <v>30</v>
      </c>
      <c r="J69" s="56">
        <f t="shared" si="48"/>
        <v>70</v>
      </c>
      <c r="K69" s="56">
        <f t="shared" si="48"/>
        <v>40</v>
      </c>
      <c r="L69" s="56">
        <f t="shared" si="48"/>
        <v>40</v>
      </c>
      <c r="M69" s="56">
        <f t="shared" si="48"/>
        <v>0</v>
      </c>
      <c r="N69" s="56">
        <f t="shared" si="48"/>
        <v>0</v>
      </c>
      <c r="O69" s="56">
        <f t="shared" si="48"/>
        <v>0</v>
      </c>
      <c r="P69" s="56">
        <f t="shared" si="48"/>
        <v>0</v>
      </c>
      <c r="Q69" s="56">
        <f t="shared" si="48"/>
        <v>0</v>
      </c>
      <c r="R69" s="56">
        <f t="shared" si="48"/>
        <v>0</v>
      </c>
      <c r="S69" s="56">
        <f t="shared" si="48"/>
        <v>0</v>
      </c>
      <c r="T69" s="56">
        <f t="shared" si="48"/>
        <v>0</v>
      </c>
      <c r="U69" s="56">
        <f t="shared" si="48"/>
        <v>0</v>
      </c>
      <c r="V69" s="56">
        <f t="shared" si="48"/>
        <v>0</v>
      </c>
      <c r="W69" s="56">
        <f t="shared" si="48"/>
        <v>0</v>
      </c>
      <c r="X69" s="57">
        <f>SUM(F69:W69)</f>
        <v>240</v>
      </c>
      <c r="Y69" s="74" t="s">
        <v>131</v>
      </c>
      <c r="Z69" s="75"/>
      <c r="AA69" s="75"/>
      <c r="AB69" s="75"/>
      <c r="AC69" s="76"/>
    </row>
    <row r="70" spans="1:32" x14ac:dyDescent="0.4">
      <c r="C70" s="29"/>
      <c r="D70" s="53"/>
      <c r="E70" s="53" t="s">
        <v>129</v>
      </c>
      <c r="F70" s="58">
        <f>F68/$X67</f>
        <v>5.8823529411764705E-2</v>
      </c>
      <c r="G70" s="58">
        <f t="shared" ref="G70:W70" si="49">G68/$X67</f>
        <v>0.23529411764705882</v>
      </c>
      <c r="H70" s="58">
        <f t="shared" si="49"/>
        <v>0.35294117647058826</v>
      </c>
      <c r="I70" s="58">
        <f t="shared" si="49"/>
        <v>0.6470588235294118</v>
      </c>
      <c r="J70" s="58">
        <f t="shared" si="49"/>
        <v>0.82352941176470584</v>
      </c>
      <c r="K70" s="58">
        <f t="shared" si="49"/>
        <v>1</v>
      </c>
      <c r="L70" s="58">
        <f t="shared" si="49"/>
        <v>1</v>
      </c>
      <c r="M70" s="58">
        <f t="shared" si="49"/>
        <v>1</v>
      </c>
      <c r="N70" s="58">
        <f t="shared" si="49"/>
        <v>1</v>
      </c>
      <c r="O70" s="58">
        <f t="shared" si="49"/>
        <v>1</v>
      </c>
      <c r="P70" s="58">
        <f t="shared" si="49"/>
        <v>1</v>
      </c>
      <c r="Q70" s="58">
        <f t="shared" si="49"/>
        <v>1</v>
      </c>
      <c r="R70" s="58">
        <f t="shared" si="49"/>
        <v>1</v>
      </c>
      <c r="S70" s="58">
        <f t="shared" si="49"/>
        <v>1</v>
      </c>
      <c r="T70" s="58">
        <f t="shared" si="49"/>
        <v>1</v>
      </c>
      <c r="U70" s="58">
        <f t="shared" si="49"/>
        <v>1</v>
      </c>
      <c r="V70" s="58">
        <f t="shared" si="49"/>
        <v>1</v>
      </c>
      <c r="W70" s="58">
        <f t="shared" si="49"/>
        <v>1</v>
      </c>
      <c r="Y70" s="59" t="s">
        <v>116</v>
      </c>
      <c r="Z70" s="31" t="s">
        <v>118</v>
      </c>
      <c r="AA70" s="31" t="s">
        <v>119</v>
      </c>
      <c r="AB70" s="31" t="s">
        <v>120</v>
      </c>
      <c r="AC70" s="60" t="s">
        <v>121</v>
      </c>
    </row>
    <row r="71" spans="1:32" ht="13.5" thickBot="1" x14ac:dyDescent="0.45">
      <c r="C71" s="29"/>
      <c r="D71" s="53"/>
      <c r="E71" s="53" t="s">
        <v>130</v>
      </c>
      <c r="F71" s="61">
        <f>F69/$X67</f>
        <v>0</v>
      </c>
      <c r="G71" s="61">
        <f t="shared" ref="G71:W71" si="50">G69/$X67</f>
        <v>8.8235294117647065E-2</v>
      </c>
      <c r="H71" s="61">
        <f t="shared" si="50"/>
        <v>0.26470588235294118</v>
      </c>
      <c r="I71" s="61">
        <f t="shared" si="50"/>
        <v>0.17647058823529413</v>
      </c>
      <c r="J71" s="61">
        <f t="shared" si="50"/>
        <v>0.41176470588235292</v>
      </c>
      <c r="K71" s="61">
        <f t="shared" si="50"/>
        <v>0.23529411764705882</v>
      </c>
      <c r="L71" s="61">
        <f t="shared" si="50"/>
        <v>0.23529411764705882</v>
      </c>
      <c r="M71" s="61">
        <f t="shared" si="50"/>
        <v>0</v>
      </c>
      <c r="N71" s="61">
        <f t="shared" si="50"/>
        <v>0</v>
      </c>
      <c r="O71" s="61">
        <f t="shared" si="50"/>
        <v>0</v>
      </c>
      <c r="P71" s="61">
        <f t="shared" si="50"/>
        <v>0</v>
      </c>
      <c r="Q71" s="61">
        <f t="shared" si="50"/>
        <v>0</v>
      </c>
      <c r="R71" s="61">
        <f t="shared" si="50"/>
        <v>0</v>
      </c>
      <c r="S71" s="61">
        <f t="shared" si="50"/>
        <v>0</v>
      </c>
      <c r="T71" s="61">
        <f t="shared" si="50"/>
        <v>0</v>
      </c>
      <c r="U71" s="61">
        <f t="shared" si="50"/>
        <v>0</v>
      </c>
      <c r="V71" s="61">
        <f t="shared" si="50"/>
        <v>0</v>
      </c>
      <c r="W71" s="61">
        <f t="shared" si="50"/>
        <v>0</v>
      </c>
      <c r="Y71" s="62">
        <f>X67-X69</f>
        <v>-70</v>
      </c>
      <c r="Z71" s="63" t="e">
        <f>AVERAGE(Z3,Z19,Z35,Z51)</f>
        <v>#DIV/0!</v>
      </c>
      <c r="AA71" s="63">
        <f t="shared" ref="AA71:AC71" si="51">AVERAGE(AA3,AA19,AA35,AA51)</f>
        <v>0</v>
      </c>
      <c r="AB71" s="63">
        <f t="shared" si="51"/>
        <v>0</v>
      </c>
      <c r="AC71" s="64">
        <f t="shared" si="51"/>
        <v>0</v>
      </c>
    </row>
  </sheetData>
  <mergeCells count="302">
    <mergeCell ref="AC3:AC4"/>
    <mergeCell ref="C5:C6"/>
    <mergeCell ref="D5:D6"/>
    <mergeCell ref="Y5:Y6"/>
    <mergeCell ref="Z5:Z6"/>
    <mergeCell ref="AA5:AA6"/>
    <mergeCell ref="AB5:AB6"/>
    <mergeCell ref="AC5:AC6"/>
    <mergeCell ref="F1:W1"/>
    <mergeCell ref="X1:X2"/>
    <mergeCell ref="Y1:Y2"/>
    <mergeCell ref="Z1:AC1"/>
    <mergeCell ref="B3:C4"/>
    <mergeCell ref="D3:D4"/>
    <mergeCell ref="Y3:Y4"/>
    <mergeCell ref="Z3:Z4"/>
    <mergeCell ref="AA3:AA4"/>
    <mergeCell ref="AB3:AB4"/>
    <mergeCell ref="AC7:AC8"/>
    <mergeCell ref="C9:C10"/>
    <mergeCell ref="D9:D10"/>
    <mergeCell ref="Y9:Y10"/>
    <mergeCell ref="Z9:Z10"/>
    <mergeCell ref="AA9:AA10"/>
    <mergeCell ref="AB9:AB10"/>
    <mergeCell ref="AC9:AC10"/>
    <mergeCell ref="C7:C8"/>
    <mergeCell ref="D7:D8"/>
    <mergeCell ref="Y7:Y8"/>
    <mergeCell ref="Z7:Z8"/>
    <mergeCell ref="AA7:AA8"/>
    <mergeCell ref="AB7:AB8"/>
    <mergeCell ref="AC11:AC12"/>
    <mergeCell ref="C13:C14"/>
    <mergeCell ref="D13:D14"/>
    <mergeCell ref="Y13:Y14"/>
    <mergeCell ref="Z13:Z14"/>
    <mergeCell ref="AA13:AA14"/>
    <mergeCell ref="AB13:AB14"/>
    <mergeCell ref="AC13:AC14"/>
    <mergeCell ref="C11:C12"/>
    <mergeCell ref="D11:D12"/>
    <mergeCell ref="Y11:Y12"/>
    <mergeCell ref="Z11:Z12"/>
    <mergeCell ref="AA11:AA12"/>
    <mergeCell ref="AB11:AB12"/>
    <mergeCell ref="AC15:AC16"/>
    <mergeCell ref="C17:C18"/>
    <mergeCell ref="D17:D18"/>
    <mergeCell ref="Y17:Y18"/>
    <mergeCell ref="Z17:Z18"/>
    <mergeCell ref="AA17:AA18"/>
    <mergeCell ref="AB17:AB18"/>
    <mergeCell ref="AC17:AC18"/>
    <mergeCell ref="C15:C16"/>
    <mergeCell ref="D15:D16"/>
    <mergeCell ref="Y15:Y16"/>
    <mergeCell ref="Z15:Z16"/>
    <mergeCell ref="AA15:AA16"/>
    <mergeCell ref="AB15:AB16"/>
    <mergeCell ref="AC19:AC20"/>
    <mergeCell ref="C21:C22"/>
    <mergeCell ref="D21:D22"/>
    <mergeCell ref="Y21:Y22"/>
    <mergeCell ref="Z21:Z22"/>
    <mergeCell ref="AA21:AA22"/>
    <mergeCell ref="AB21:AB22"/>
    <mergeCell ref="AC21:AC22"/>
    <mergeCell ref="B19:C20"/>
    <mergeCell ref="D19:D20"/>
    <mergeCell ref="Y19:Y20"/>
    <mergeCell ref="Z19:Z20"/>
    <mergeCell ref="AA19:AA20"/>
    <mergeCell ref="AB19:AB20"/>
    <mergeCell ref="AC23:AC24"/>
    <mergeCell ref="C25:C26"/>
    <mergeCell ref="D25:D26"/>
    <mergeCell ref="Y25:Y26"/>
    <mergeCell ref="Z25:Z26"/>
    <mergeCell ref="AA25:AA26"/>
    <mergeCell ref="AB25:AB26"/>
    <mergeCell ref="AC25:AC26"/>
    <mergeCell ref="C23:C24"/>
    <mergeCell ref="D23:D24"/>
    <mergeCell ref="Y23:Y24"/>
    <mergeCell ref="Z23:Z24"/>
    <mergeCell ref="AA23:AA24"/>
    <mergeCell ref="AB23:AB24"/>
    <mergeCell ref="AC27:AC28"/>
    <mergeCell ref="C29:C30"/>
    <mergeCell ref="D29:D30"/>
    <mergeCell ref="Y29:Y30"/>
    <mergeCell ref="Z29:Z30"/>
    <mergeCell ref="AA29:AA30"/>
    <mergeCell ref="AB29:AB30"/>
    <mergeCell ref="AC29:AC30"/>
    <mergeCell ref="C27:C28"/>
    <mergeCell ref="D27:D28"/>
    <mergeCell ref="Y27:Y28"/>
    <mergeCell ref="Z27:Z28"/>
    <mergeCell ref="AA27:AA28"/>
    <mergeCell ref="AB27:AB28"/>
    <mergeCell ref="AC31:AC32"/>
    <mergeCell ref="C33:C34"/>
    <mergeCell ref="D33:D34"/>
    <mergeCell ref="Y33:Y34"/>
    <mergeCell ref="Z33:Z34"/>
    <mergeCell ref="AA33:AA34"/>
    <mergeCell ref="AB33:AB34"/>
    <mergeCell ref="AC33:AC34"/>
    <mergeCell ref="C31:C32"/>
    <mergeCell ref="D31:D32"/>
    <mergeCell ref="Y31:Y32"/>
    <mergeCell ref="Z31:Z32"/>
    <mergeCell ref="AA31:AA32"/>
    <mergeCell ref="AB31:AB32"/>
    <mergeCell ref="AC35:AC36"/>
    <mergeCell ref="C37:C38"/>
    <mergeCell ref="D37:D38"/>
    <mergeCell ref="Y37:Y38"/>
    <mergeCell ref="Z37:Z38"/>
    <mergeCell ref="AA37:AA38"/>
    <mergeCell ref="AB37:AB38"/>
    <mergeCell ref="AC37:AC38"/>
    <mergeCell ref="B35:C36"/>
    <mergeCell ref="D35:D36"/>
    <mergeCell ref="Y35:Y36"/>
    <mergeCell ref="Z35:Z36"/>
    <mergeCell ref="AA35:AA36"/>
    <mergeCell ref="AB35:AB36"/>
    <mergeCell ref="AC39:AC40"/>
    <mergeCell ref="C41:C42"/>
    <mergeCell ref="D41:D42"/>
    <mergeCell ref="Y41:Y42"/>
    <mergeCell ref="Z41:Z42"/>
    <mergeCell ref="AA41:AA42"/>
    <mergeCell ref="AB41:AB42"/>
    <mergeCell ref="AC41:AC42"/>
    <mergeCell ref="C39:C40"/>
    <mergeCell ref="D39:D40"/>
    <mergeCell ref="Y39:Y40"/>
    <mergeCell ref="Z39:Z40"/>
    <mergeCell ref="AA39:AA40"/>
    <mergeCell ref="AB39:AB40"/>
    <mergeCell ref="AC43:AC44"/>
    <mergeCell ref="C45:C46"/>
    <mergeCell ref="D45:D46"/>
    <mergeCell ref="Y45:Y46"/>
    <mergeCell ref="Z45:Z46"/>
    <mergeCell ref="AA45:AA46"/>
    <mergeCell ref="AB45:AB46"/>
    <mergeCell ref="AC45:AC46"/>
    <mergeCell ref="C43:C44"/>
    <mergeCell ref="D43:D44"/>
    <mergeCell ref="Y43:Y44"/>
    <mergeCell ref="Z43:Z44"/>
    <mergeCell ref="AA43:AA44"/>
    <mergeCell ref="AB43:AB44"/>
    <mergeCell ref="AC47:AC48"/>
    <mergeCell ref="C49:C50"/>
    <mergeCell ref="D49:D50"/>
    <mergeCell ref="Y49:Y50"/>
    <mergeCell ref="Z49:Z50"/>
    <mergeCell ref="AA49:AA50"/>
    <mergeCell ref="AB49:AB50"/>
    <mergeCell ref="AC49:AC50"/>
    <mergeCell ref="C47:C48"/>
    <mergeCell ref="D47:D48"/>
    <mergeCell ref="Y47:Y48"/>
    <mergeCell ref="Z47:Z48"/>
    <mergeCell ref="AA47:AA48"/>
    <mergeCell ref="AB47:AB48"/>
    <mergeCell ref="AC51:AC52"/>
    <mergeCell ref="C53:C54"/>
    <mergeCell ref="D53:D54"/>
    <mergeCell ref="Y53:Y54"/>
    <mergeCell ref="Z53:Z54"/>
    <mergeCell ref="AA53:AA54"/>
    <mergeCell ref="AB53:AB54"/>
    <mergeCell ref="AC53:AC54"/>
    <mergeCell ref="B51:C52"/>
    <mergeCell ref="D51:D52"/>
    <mergeCell ref="Y51:Y52"/>
    <mergeCell ref="Z51:Z52"/>
    <mergeCell ref="AA51:AA52"/>
    <mergeCell ref="AB51:AB52"/>
    <mergeCell ref="AC55:AC56"/>
    <mergeCell ref="C57:C58"/>
    <mergeCell ref="D57:D58"/>
    <mergeCell ref="Y57:Y58"/>
    <mergeCell ref="Z57:Z58"/>
    <mergeCell ref="AA57:AA58"/>
    <mergeCell ref="AB57:AB58"/>
    <mergeCell ref="AC57:AC58"/>
    <mergeCell ref="C55:C56"/>
    <mergeCell ref="D55:D56"/>
    <mergeCell ref="Y55:Y56"/>
    <mergeCell ref="Z55:Z56"/>
    <mergeCell ref="AA55:AA56"/>
    <mergeCell ref="AB55:AB56"/>
    <mergeCell ref="AC59:AC60"/>
    <mergeCell ref="C61:C62"/>
    <mergeCell ref="D61:D62"/>
    <mergeCell ref="Y61:Y62"/>
    <mergeCell ref="Z61:Z62"/>
    <mergeCell ref="AA61:AA62"/>
    <mergeCell ref="AB61:AB62"/>
    <mergeCell ref="AC61:AC62"/>
    <mergeCell ref="C59:C60"/>
    <mergeCell ref="D59:D60"/>
    <mergeCell ref="Y59:Y60"/>
    <mergeCell ref="Z59:Z60"/>
    <mergeCell ref="AA59:AA60"/>
    <mergeCell ref="AB59:AB60"/>
    <mergeCell ref="Y69:AC69"/>
    <mergeCell ref="AC63:AC64"/>
    <mergeCell ref="C65:C66"/>
    <mergeCell ref="D65:D66"/>
    <mergeCell ref="Y65:Y66"/>
    <mergeCell ref="Z65:Z66"/>
    <mergeCell ref="AA65:AA66"/>
    <mergeCell ref="AB65:AB66"/>
    <mergeCell ref="AC65:AC66"/>
    <mergeCell ref="C63:C64"/>
    <mergeCell ref="D63:D64"/>
    <mergeCell ref="Y63:Y64"/>
    <mergeCell ref="Z63:Z64"/>
    <mergeCell ref="AA63:AA64"/>
    <mergeCell ref="AB63:AB64"/>
    <mergeCell ref="AD1:AD2"/>
    <mergeCell ref="AE1:AE2"/>
    <mergeCell ref="AF1:AF2"/>
    <mergeCell ref="AE3:AE4"/>
    <mergeCell ref="AF3:AF4"/>
    <mergeCell ref="AH3:AH4"/>
    <mergeCell ref="AI3:AI4"/>
    <mergeCell ref="AE5:AE6"/>
    <mergeCell ref="AF5:AF6"/>
    <mergeCell ref="AH5:AH6"/>
    <mergeCell ref="AI5:AI6"/>
    <mergeCell ref="AE7:AE8"/>
    <mergeCell ref="AF7:AF8"/>
    <mergeCell ref="AH7:AH8"/>
    <mergeCell ref="AI7:AI8"/>
    <mergeCell ref="AE9:AE10"/>
    <mergeCell ref="AF9:AF10"/>
    <mergeCell ref="AE11:AE12"/>
    <mergeCell ref="AF11:AF12"/>
    <mergeCell ref="AE13:AE14"/>
    <mergeCell ref="AF13:AF14"/>
    <mergeCell ref="AE15:AE16"/>
    <mergeCell ref="AF15:AF16"/>
    <mergeCell ref="AE17:AE18"/>
    <mergeCell ref="AF17:AF18"/>
    <mergeCell ref="AE19:AE20"/>
    <mergeCell ref="AF19:AF20"/>
    <mergeCell ref="AE21:AE22"/>
    <mergeCell ref="AF21:AF22"/>
    <mergeCell ref="AE23:AE24"/>
    <mergeCell ref="AF23:AF24"/>
    <mergeCell ref="AE25:AE26"/>
    <mergeCell ref="AF25:AF26"/>
    <mergeCell ref="AE27:AE28"/>
    <mergeCell ref="AF27:AF28"/>
    <mergeCell ref="AE29:AE30"/>
    <mergeCell ref="AF29:AF30"/>
    <mergeCell ref="AE31:AE32"/>
    <mergeCell ref="AF31:AF32"/>
    <mergeCell ref="AE33:AE34"/>
    <mergeCell ref="AF33:AF34"/>
    <mergeCell ref="AE35:AE36"/>
    <mergeCell ref="AF35:AF36"/>
    <mergeCell ref="AE37:AE38"/>
    <mergeCell ref="AF37:AF38"/>
    <mergeCell ref="AE39:AE40"/>
    <mergeCell ref="AF39:AF40"/>
    <mergeCell ref="AE41:AE42"/>
    <mergeCell ref="AF41:AF42"/>
    <mergeCell ref="AE43:AE44"/>
    <mergeCell ref="AF43:AF44"/>
    <mergeCell ref="AE45:AE46"/>
    <mergeCell ref="AF45:AF46"/>
    <mergeCell ref="AE47:AE48"/>
    <mergeCell ref="AF47:AF48"/>
    <mergeCell ref="AE49:AE50"/>
    <mergeCell ref="AF49:AF50"/>
    <mergeCell ref="AE51:AE52"/>
    <mergeCell ref="AF51:AF52"/>
    <mergeCell ref="AE53:AE54"/>
    <mergeCell ref="AF53:AF54"/>
    <mergeCell ref="AE65:AE66"/>
    <mergeCell ref="AF65:AF66"/>
    <mergeCell ref="AE55:AE56"/>
    <mergeCell ref="AF55:AF56"/>
    <mergeCell ref="AE57:AE58"/>
    <mergeCell ref="AF57:AF58"/>
    <mergeCell ref="AE59:AE60"/>
    <mergeCell ref="AF59:AF60"/>
    <mergeCell ref="AE61:AE62"/>
    <mergeCell ref="AF61:AF62"/>
    <mergeCell ref="AE63:AE64"/>
    <mergeCell ref="AF63:AF64"/>
  </mergeCells>
  <conditionalFormatting sqref="F5:W5">
    <cfRule type="cellIs" dxfId="247" priority="151" operator="greaterThan">
      <formula>0</formula>
    </cfRule>
    <cfRule type="cellIs" dxfId="246" priority="152" operator="greaterThan">
      <formula>"&gt;0"</formula>
    </cfRule>
  </conditionalFormatting>
  <conditionalFormatting sqref="F6:W6">
    <cfRule type="cellIs" dxfId="245" priority="100" operator="greaterThan">
      <formula>0</formula>
    </cfRule>
    <cfRule type="cellIs" dxfId="244" priority="99" operator="greaterThan">
      <formula>0</formula>
    </cfRule>
  </conditionalFormatting>
  <conditionalFormatting sqref="F7:W7">
    <cfRule type="cellIs" dxfId="243" priority="154" operator="greaterThan">
      <formula>"&gt;0"</formula>
    </cfRule>
    <cfRule type="cellIs" dxfId="242" priority="153" operator="greaterThan">
      <formula>0</formula>
    </cfRule>
  </conditionalFormatting>
  <conditionalFormatting sqref="F8:W8">
    <cfRule type="cellIs" dxfId="241" priority="98" operator="greaterThan">
      <formula>0</formula>
    </cfRule>
    <cfRule type="cellIs" dxfId="240" priority="97" operator="greaterThan">
      <formula>0</formula>
    </cfRule>
  </conditionalFormatting>
  <conditionalFormatting sqref="F9:W9">
    <cfRule type="cellIs" dxfId="239" priority="155" operator="greaterThan">
      <formula>0</formula>
    </cfRule>
    <cfRule type="cellIs" dxfId="238" priority="156" operator="greaterThan">
      <formula>"&gt;0"</formula>
    </cfRule>
  </conditionalFormatting>
  <conditionalFormatting sqref="F10:W10">
    <cfRule type="cellIs" dxfId="237" priority="96" operator="greaterThan">
      <formula>0</formula>
    </cfRule>
    <cfRule type="cellIs" dxfId="236" priority="95" operator="greaterThan">
      <formula>0</formula>
    </cfRule>
  </conditionalFormatting>
  <conditionalFormatting sqref="F11:W11">
    <cfRule type="cellIs" dxfId="235" priority="149" operator="greaterThan">
      <formula>0</formula>
    </cfRule>
    <cfRule type="cellIs" dxfId="234" priority="150" operator="greaterThan">
      <formula>"&gt;0"</formula>
    </cfRule>
  </conditionalFormatting>
  <conditionalFormatting sqref="F12:W12">
    <cfRule type="cellIs" dxfId="233" priority="93" operator="greaterThan">
      <formula>0</formula>
    </cfRule>
    <cfRule type="cellIs" dxfId="232" priority="94" operator="greaterThan">
      <formula>0</formula>
    </cfRule>
  </conditionalFormatting>
  <conditionalFormatting sqref="F13:W13">
    <cfRule type="cellIs" dxfId="231" priority="148" operator="greaterThan">
      <formula>"&gt;0"</formula>
    </cfRule>
    <cfRule type="cellIs" dxfId="230" priority="147" operator="greaterThan">
      <formula>0</formula>
    </cfRule>
  </conditionalFormatting>
  <conditionalFormatting sqref="F14:W14">
    <cfRule type="cellIs" dxfId="229" priority="92" operator="greaterThan">
      <formula>0</formula>
    </cfRule>
    <cfRule type="cellIs" dxfId="228" priority="91" operator="greaterThan">
      <formula>0</formula>
    </cfRule>
  </conditionalFormatting>
  <conditionalFormatting sqref="F15:W15">
    <cfRule type="cellIs" dxfId="227" priority="146" operator="greaterThan">
      <formula>"&gt;0"</formula>
    </cfRule>
    <cfRule type="cellIs" dxfId="226" priority="145" operator="greaterThan">
      <formula>0</formula>
    </cfRule>
  </conditionalFormatting>
  <conditionalFormatting sqref="F16:W16">
    <cfRule type="cellIs" dxfId="225" priority="90" operator="greaterThan">
      <formula>0</formula>
    </cfRule>
    <cfRule type="cellIs" dxfId="224" priority="89" operator="greaterThan">
      <formula>0</formula>
    </cfRule>
  </conditionalFormatting>
  <conditionalFormatting sqref="F17:W17">
    <cfRule type="cellIs" dxfId="223" priority="144" operator="greaterThan">
      <formula>"&gt;0"</formula>
    </cfRule>
    <cfRule type="cellIs" dxfId="222" priority="143" operator="greaterThan">
      <formula>0</formula>
    </cfRule>
  </conditionalFormatting>
  <conditionalFormatting sqref="F18:W18">
    <cfRule type="cellIs" dxfId="221" priority="88" operator="greaterThan">
      <formula>0</formula>
    </cfRule>
    <cfRule type="cellIs" dxfId="220" priority="87" operator="greaterThan">
      <formula>0</formula>
    </cfRule>
  </conditionalFormatting>
  <conditionalFormatting sqref="F21:W21">
    <cfRule type="cellIs" dxfId="219" priority="142" operator="greaterThan">
      <formula>"&gt;0"</formula>
    </cfRule>
    <cfRule type="cellIs" dxfId="218" priority="141" operator="greaterThan">
      <formula>0</formula>
    </cfRule>
  </conditionalFormatting>
  <conditionalFormatting sqref="F22:W22">
    <cfRule type="cellIs" dxfId="217" priority="86" operator="greaterThan">
      <formula>0</formula>
    </cfRule>
    <cfRule type="cellIs" dxfId="216" priority="85" operator="greaterThan">
      <formula>0</formula>
    </cfRule>
  </conditionalFormatting>
  <conditionalFormatting sqref="F23:W23">
    <cfRule type="cellIs" dxfId="215" priority="139" operator="greaterThan">
      <formula>0</formula>
    </cfRule>
    <cfRule type="cellIs" dxfId="214" priority="140" operator="greaterThan">
      <formula>"&gt;0"</formula>
    </cfRule>
  </conditionalFormatting>
  <conditionalFormatting sqref="F24:W24">
    <cfRule type="cellIs" dxfId="213" priority="83" operator="greaterThan">
      <formula>0</formula>
    </cfRule>
    <cfRule type="cellIs" dxfId="212" priority="84" operator="greaterThan">
      <formula>0</formula>
    </cfRule>
  </conditionalFormatting>
  <conditionalFormatting sqref="F25:W25">
    <cfRule type="cellIs" dxfId="211" priority="137" operator="greaterThan">
      <formula>0</formula>
    </cfRule>
    <cfRule type="cellIs" dxfId="210" priority="138" operator="greaterThan">
      <formula>"&gt;0"</formula>
    </cfRule>
  </conditionalFormatting>
  <conditionalFormatting sqref="F26:W26">
    <cfRule type="cellIs" dxfId="209" priority="82" operator="greaterThan">
      <formula>0</formula>
    </cfRule>
    <cfRule type="cellIs" dxfId="208" priority="81" operator="greaterThan">
      <formula>0</formula>
    </cfRule>
  </conditionalFormatting>
  <conditionalFormatting sqref="F27:W27">
    <cfRule type="cellIs" dxfId="207" priority="135" operator="greaterThan">
      <formula>0</formula>
    </cfRule>
    <cfRule type="cellIs" dxfId="206" priority="136" operator="greaterThan">
      <formula>"&gt;0"</formula>
    </cfRule>
  </conditionalFormatting>
  <conditionalFormatting sqref="F28:W28">
    <cfRule type="cellIs" dxfId="205" priority="79" operator="greaterThan">
      <formula>0</formula>
    </cfRule>
    <cfRule type="cellIs" dxfId="204" priority="80" operator="greaterThan">
      <formula>0</formula>
    </cfRule>
  </conditionalFormatting>
  <conditionalFormatting sqref="F29:W29">
    <cfRule type="cellIs" dxfId="203" priority="133" operator="greaterThan">
      <formula>0</formula>
    </cfRule>
    <cfRule type="cellIs" dxfId="202" priority="134" operator="greaterThan">
      <formula>"&gt;0"</formula>
    </cfRule>
  </conditionalFormatting>
  <conditionalFormatting sqref="F30:W30">
    <cfRule type="cellIs" dxfId="201" priority="77" operator="greaterThan">
      <formula>0</formula>
    </cfRule>
    <cfRule type="cellIs" dxfId="200" priority="78" operator="greaterThan">
      <formula>0</formula>
    </cfRule>
  </conditionalFormatting>
  <conditionalFormatting sqref="F31:W31">
    <cfRule type="cellIs" dxfId="199" priority="131" operator="greaterThan">
      <formula>0</formula>
    </cfRule>
    <cfRule type="cellIs" dxfId="198" priority="132" operator="greaterThan">
      <formula>"&gt;0"</formula>
    </cfRule>
  </conditionalFormatting>
  <conditionalFormatting sqref="F32:W32">
    <cfRule type="cellIs" dxfId="197" priority="75" operator="greaterThan">
      <formula>0</formula>
    </cfRule>
    <cfRule type="cellIs" dxfId="196" priority="76" operator="greaterThan">
      <formula>0</formula>
    </cfRule>
  </conditionalFormatting>
  <conditionalFormatting sqref="F33:W33">
    <cfRule type="cellIs" dxfId="195" priority="130" operator="greaterThan">
      <formula>"&gt;0"</formula>
    </cfRule>
    <cfRule type="cellIs" dxfId="194" priority="129" operator="greaterThan">
      <formula>0</formula>
    </cfRule>
  </conditionalFormatting>
  <conditionalFormatting sqref="F34:W34">
    <cfRule type="cellIs" dxfId="193" priority="74" operator="greaterThan">
      <formula>0</formula>
    </cfRule>
    <cfRule type="cellIs" dxfId="192" priority="73" operator="greaterThan">
      <formula>0</formula>
    </cfRule>
  </conditionalFormatting>
  <conditionalFormatting sqref="F37:W37">
    <cfRule type="cellIs" dxfId="191" priority="128" operator="greaterThan">
      <formula>"&gt;0"</formula>
    </cfRule>
    <cfRule type="cellIs" dxfId="190" priority="127" operator="greaterThan">
      <formula>0</formula>
    </cfRule>
  </conditionalFormatting>
  <conditionalFormatting sqref="F38:W38">
    <cfRule type="cellIs" dxfId="189" priority="72" operator="greaterThan">
      <formula>0</formula>
    </cfRule>
    <cfRule type="cellIs" dxfId="188" priority="71" operator="greaterThan">
      <formula>0</formula>
    </cfRule>
  </conditionalFormatting>
  <conditionalFormatting sqref="F39:W39">
    <cfRule type="cellIs" dxfId="187" priority="126" operator="greaterThan">
      <formula>"&gt;0"</formula>
    </cfRule>
    <cfRule type="cellIs" dxfId="186" priority="125" operator="greaterThan">
      <formula>0</formula>
    </cfRule>
  </conditionalFormatting>
  <conditionalFormatting sqref="F40:W40">
    <cfRule type="cellIs" dxfId="185" priority="70" operator="greaterThan">
      <formula>0</formula>
    </cfRule>
    <cfRule type="cellIs" dxfId="184" priority="69" operator="greaterThan">
      <formula>0</formula>
    </cfRule>
  </conditionalFormatting>
  <conditionalFormatting sqref="F41:W41">
    <cfRule type="cellIs" dxfId="183" priority="124" operator="greaterThan">
      <formula>"&gt;0"</formula>
    </cfRule>
    <cfRule type="cellIs" dxfId="182" priority="123" operator="greaterThan">
      <formula>0</formula>
    </cfRule>
  </conditionalFormatting>
  <conditionalFormatting sqref="F42:W42">
    <cfRule type="cellIs" dxfId="181" priority="68" operator="greaterThan">
      <formula>0</formula>
    </cfRule>
    <cfRule type="cellIs" dxfId="180" priority="67" operator="greaterThan">
      <formula>0</formula>
    </cfRule>
  </conditionalFormatting>
  <conditionalFormatting sqref="F43:W43">
    <cfRule type="cellIs" dxfId="179" priority="122" operator="greaterThan">
      <formula>"&gt;0"</formula>
    </cfRule>
    <cfRule type="cellIs" dxfId="178" priority="121" operator="greaterThan">
      <formula>0</formula>
    </cfRule>
  </conditionalFormatting>
  <conditionalFormatting sqref="F44:W44">
    <cfRule type="cellIs" dxfId="177" priority="66" operator="greaterThan">
      <formula>0</formula>
    </cfRule>
    <cfRule type="cellIs" dxfId="176" priority="65" operator="greaterThan">
      <formula>0</formula>
    </cfRule>
  </conditionalFormatting>
  <conditionalFormatting sqref="F45:W45">
    <cfRule type="cellIs" dxfId="175" priority="120" operator="greaterThan">
      <formula>"&gt;0"</formula>
    </cfRule>
    <cfRule type="cellIs" dxfId="174" priority="119" operator="greaterThan">
      <formula>0</formula>
    </cfRule>
  </conditionalFormatting>
  <conditionalFormatting sqref="F46:W46">
    <cfRule type="cellIs" dxfId="173" priority="64" operator="greaterThan">
      <formula>0</formula>
    </cfRule>
    <cfRule type="cellIs" dxfId="172" priority="63" operator="greaterThan">
      <formula>0</formula>
    </cfRule>
  </conditionalFormatting>
  <conditionalFormatting sqref="F47:W47">
    <cfRule type="cellIs" dxfId="171" priority="117" operator="greaterThan">
      <formula>0</formula>
    </cfRule>
    <cfRule type="cellIs" dxfId="170" priority="118" operator="greaterThan">
      <formula>"&gt;0"</formula>
    </cfRule>
  </conditionalFormatting>
  <conditionalFormatting sqref="F48:W48">
    <cfRule type="cellIs" dxfId="169" priority="61" operator="greaterThan">
      <formula>0</formula>
    </cfRule>
    <cfRule type="cellIs" dxfId="168" priority="62" operator="greaterThan">
      <formula>0</formula>
    </cfRule>
  </conditionalFormatting>
  <conditionalFormatting sqref="F49:W49">
    <cfRule type="cellIs" dxfId="167" priority="116" operator="greaterThan">
      <formula>"&gt;0"</formula>
    </cfRule>
    <cfRule type="cellIs" dxfId="166" priority="115" operator="greaterThan">
      <formula>0</formula>
    </cfRule>
  </conditionalFormatting>
  <conditionalFormatting sqref="F50:W50">
    <cfRule type="cellIs" dxfId="165" priority="60" operator="greaterThan">
      <formula>0</formula>
    </cfRule>
    <cfRule type="cellIs" dxfId="164" priority="59" operator="greaterThan">
      <formula>0</formula>
    </cfRule>
  </conditionalFormatting>
  <conditionalFormatting sqref="F53:W53">
    <cfRule type="cellIs" dxfId="163" priority="113" operator="greaterThan">
      <formula>0</formula>
    </cfRule>
    <cfRule type="cellIs" dxfId="162" priority="114" operator="greaterThan">
      <formula>"&gt;0"</formula>
    </cfRule>
  </conditionalFormatting>
  <conditionalFormatting sqref="F54:W54">
    <cfRule type="cellIs" dxfId="161" priority="57" operator="greaterThan">
      <formula>0</formula>
    </cfRule>
    <cfRule type="cellIs" dxfId="160" priority="58" operator="greaterThan">
      <formula>0</formula>
    </cfRule>
  </conditionalFormatting>
  <conditionalFormatting sqref="F55:W55">
    <cfRule type="cellIs" dxfId="159" priority="111" operator="greaterThan">
      <formula>0</formula>
    </cfRule>
    <cfRule type="cellIs" dxfId="158" priority="112" operator="greaterThan">
      <formula>"&gt;0"</formula>
    </cfRule>
  </conditionalFormatting>
  <conditionalFormatting sqref="F56:W56">
    <cfRule type="cellIs" dxfId="157" priority="55" operator="greaterThan">
      <formula>0</formula>
    </cfRule>
    <cfRule type="cellIs" dxfId="156" priority="56" operator="greaterThan">
      <formula>0</formula>
    </cfRule>
  </conditionalFormatting>
  <conditionalFormatting sqref="F57:W57">
    <cfRule type="cellIs" dxfId="155" priority="109" operator="greaterThan">
      <formula>0</formula>
    </cfRule>
    <cfRule type="cellIs" dxfId="154" priority="110" operator="greaterThan">
      <formula>"&gt;0"</formula>
    </cfRule>
  </conditionalFormatting>
  <conditionalFormatting sqref="F58:W58">
    <cfRule type="cellIs" dxfId="153" priority="53" operator="greaterThan">
      <formula>0</formula>
    </cfRule>
    <cfRule type="cellIs" dxfId="152" priority="54" operator="greaterThan">
      <formula>0</formula>
    </cfRule>
  </conditionalFormatting>
  <conditionalFormatting sqref="F59:W59">
    <cfRule type="cellIs" dxfId="151" priority="108" operator="greaterThan">
      <formula>"&gt;0"</formula>
    </cfRule>
    <cfRule type="cellIs" dxfId="150" priority="107" operator="greaterThan">
      <formula>0</formula>
    </cfRule>
  </conditionalFormatting>
  <conditionalFormatting sqref="F60:W60">
    <cfRule type="cellIs" dxfId="149" priority="51" operator="greaterThan">
      <formula>0</formula>
    </cfRule>
    <cfRule type="cellIs" dxfId="148" priority="52" operator="greaterThan">
      <formula>0</formula>
    </cfRule>
  </conditionalFormatting>
  <conditionalFormatting sqref="F61:W61">
    <cfRule type="cellIs" dxfId="147" priority="106" operator="greaterThan">
      <formula>"&gt;0"</formula>
    </cfRule>
    <cfRule type="cellIs" dxfId="146" priority="105" operator="greaterThan">
      <formula>0</formula>
    </cfRule>
  </conditionalFormatting>
  <conditionalFormatting sqref="F62:W62">
    <cfRule type="cellIs" dxfId="145" priority="49" operator="greaterThan">
      <formula>0</formula>
    </cfRule>
    <cfRule type="cellIs" dxfId="144" priority="50" operator="greaterThan">
      <formula>0</formula>
    </cfRule>
  </conditionalFormatting>
  <conditionalFormatting sqref="F63:W63">
    <cfRule type="cellIs" dxfId="143" priority="104" operator="greaterThan">
      <formula>"&gt;0"</formula>
    </cfRule>
    <cfRule type="cellIs" dxfId="142" priority="103" operator="greaterThan">
      <formula>0</formula>
    </cfRule>
  </conditionalFormatting>
  <conditionalFormatting sqref="F64:W64">
    <cfRule type="cellIs" dxfId="141" priority="47" operator="greaterThan">
      <formula>0</formula>
    </cfRule>
    <cfRule type="cellIs" dxfId="140" priority="48" operator="greaterThan">
      <formula>0</formula>
    </cfRule>
  </conditionalFormatting>
  <conditionalFormatting sqref="F65:W65">
    <cfRule type="cellIs" dxfId="139" priority="102" operator="greaterThan">
      <formula>"&gt;0"</formula>
    </cfRule>
    <cfRule type="cellIs" dxfId="138" priority="101" operator="greaterThan">
      <formula>0</formula>
    </cfRule>
  </conditionalFormatting>
  <conditionalFormatting sqref="F66:W66">
    <cfRule type="cellIs" dxfId="137" priority="46" operator="greaterThan">
      <formula>0</formula>
    </cfRule>
    <cfRule type="cellIs" dxfId="136" priority="45" operator="greaterThan">
      <formula>0</formula>
    </cfRule>
  </conditionalFormatting>
  <conditionalFormatting sqref="F3:X3">
    <cfRule type="cellIs" dxfId="135" priority="18" operator="greaterThan">
      <formula>0</formula>
    </cfRule>
  </conditionalFormatting>
  <conditionalFormatting sqref="F4:X4">
    <cfRule type="cellIs" dxfId="134" priority="20" operator="greaterThan">
      <formula>0</formula>
    </cfRule>
    <cfRule type="cellIs" dxfId="133" priority="19" operator="greaterThan">
      <formula>0</formula>
    </cfRule>
  </conditionalFormatting>
  <conditionalFormatting sqref="F19:X19">
    <cfRule type="cellIs" dxfId="132" priority="17" operator="greaterThan">
      <formula>0</formula>
    </cfRule>
  </conditionalFormatting>
  <conditionalFormatting sqref="F20:X20">
    <cfRule type="cellIs" dxfId="131" priority="13" operator="greaterThan">
      <formula>0</formula>
    </cfRule>
    <cfRule type="cellIs" dxfId="130" priority="14" operator="greaterThan">
      <formula>0</formula>
    </cfRule>
  </conditionalFormatting>
  <conditionalFormatting sqref="F35:X35">
    <cfRule type="cellIs" dxfId="129" priority="16" operator="greaterThan">
      <formula>0</formula>
    </cfRule>
  </conditionalFormatting>
  <conditionalFormatting sqref="F36:X36">
    <cfRule type="cellIs" dxfId="128" priority="11" operator="greaterThan">
      <formula>0</formula>
    </cfRule>
    <cfRule type="cellIs" dxfId="127" priority="12" operator="greaterThan">
      <formula>0</formula>
    </cfRule>
  </conditionalFormatting>
  <conditionalFormatting sqref="F51:X51">
    <cfRule type="cellIs" dxfId="126" priority="15" operator="greaterThan">
      <formula>0</formula>
    </cfRule>
  </conditionalFormatting>
  <conditionalFormatting sqref="F52:X52">
    <cfRule type="cellIs" dxfId="125" priority="9" operator="greaterThan">
      <formula>0</formula>
    </cfRule>
    <cfRule type="cellIs" dxfId="124" priority="10" operator="greaterThan">
      <formula>0</formula>
    </cfRule>
  </conditionalFormatting>
  <conditionalFormatting sqref="AE3:AF6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">
      <colorScale>
        <cfvo type="num" val="1"/>
        <cfvo type="num" val="2"/>
        <cfvo type="num" val="3"/>
        <color rgb="FF63BE7B"/>
        <color rgb="FFFFEB84"/>
        <color rgb="FFF8696B"/>
      </colorScale>
    </cfRule>
    <cfRule type="colorScale" priority="5">
      <colorScale>
        <cfvo type="num" val="1"/>
        <cfvo type="num" val="2"/>
        <cfvo type="num" val="3"/>
        <color rgb="FF92D050"/>
        <color theme="7" tint="0.39997558519241921"/>
        <color rgb="FFFF5050"/>
      </colorScale>
    </cfRule>
  </conditionalFormatting>
  <conditionalFormatting sqref="AH3:AH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AE3:AF66" xr:uid="{00000000-0002-0000-0200-000000000000}">
      <formula1>Legende</formula1>
    </dataValidation>
  </dataValidations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zoomScaleNormal="100" workbookViewId="0">
      <selection activeCell="H7" sqref="H7"/>
    </sheetView>
  </sheetViews>
  <sheetFormatPr baseColWidth="10" defaultRowHeight="14.25" x14ac:dyDescent="0.45"/>
  <cols>
    <col min="1" max="1" width="3.6640625" bestFit="1" customWidth="1"/>
    <col min="2" max="2" width="44.1328125" customWidth="1"/>
    <col min="3" max="3" width="10.53125" customWidth="1"/>
    <col min="4" max="4" width="14.53125" bestFit="1" customWidth="1"/>
    <col min="5" max="6" width="14.53125" customWidth="1"/>
    <col min="7" max="7" width="18.1328125" bestFit="1" customWidth="1"/>
    <col min="8" max="8" width="62" customWidth="1"/>
    <col min="9" max="9" width="9.86328125" customWidth="1"/>
    <col min="10" max="10" width="11.6640625" customWidth="1"/>
  </cols>
  <sheetData>
    <row r="1" spans="1:8" x14ac:dyDescent="0.45">
      <c r="B1" s="1" t="s">
        <v>134</v>
      </c>
      <c r="D1" s="2" t="s">
        <v>135</v>
      </c>
      <c r="E1" s="65"/>
      <c r="F1" s="65"/>
      <c r="G1" s="6" t="s">
        <v>2</v>
      </c>
      <c r="H1" s="3" t="s">
        <v>136</v>
      </c>
    </row>
    <row r="2" spans="1:8" x14ac:dyDescent="0.45">
      <c r="B2" s="8" t="str">
        <f>'frame data'!B3</f>
        <v>project xxx</v>
      </c>
      <c r="D2" s="9">
        <f>'frame data'!B4</f>
        <v>123456</v>
      </c>
      <c r="E2" s="66"/>
      <c r="F2" s="66"/>
      <c r="G2" s="6" t="s">
        <v>3</v>
      </c>
      <c r="H2" s="9" t="str">
        <f>'frame data'!B5</f>
        <v>company function name</v>
      </c>
    </row>
    <row r="3" spans="1:8" x14ac:dyDescent="0.45">
      <c r="G3" s="6" t="s">
        <v>4</v>
      </c>
    </row>
    <row r="4" spans="1:8" x14ac:dyDescent="0.45">
      <c r="E4" s="88" t="s">
        <v>144</v>
      </c>
      <c r="F4" s="89"/>
      <c r="G4" s="90"/>
    </row>
    <row r="5" spans="1:8" x14ac:dyDescent="0.45">
      <c r="A5" s="5" t="s">
        <v>138</v>
      </c>
      <c r="B5" s="5" t="s">
        <v>137</v>
      </c>
      <c r="C5" s="5" t="s">
        <v>139</v>
      </c>
      <c r="D5" s="5" t="s">
        <v>140</v>
      </c>
      <c r="E5" s="5" t="s">
        <v>141</v>
      </c>
      <c r="F5" s="5" t="s">
        <v>142</v>
      </c>
      <c r="G5" s="5" t="s">
        <v>143</v>
      </c>
      <c r="H5" s="5" t="s">
        <v>145</v>
      </c>
    </row>
    <row r="6" spans="1:8" x14ac:dyDescent="0.45">
      <c r="A6" s="4">
        <v>1</v>
      </c>
      <c r="B6" s="16"/>
      <c r="C6" s="17">
        <v>1</v>
      </c>
      <c r="D6" s="18"/>
      <c r="E6" s="18"/>
      <c r="F6" s="18"/>
      <c r="G6" s="19">
        <v>0</v>
      </c>
      <c r="H6" s="16" t="s">
        <v>146</v>
      </c>
    </row>
    <row r="7" spans="1:8" x14ac:dyDescent="0.45">
      <c r="A7" s="4">
        <v>2</v>
      </c>
      <c r="B7" s="16"/>
      <c r="C7" s="17">
        <v>2</v>
      </c>
      <c r="D7" s="18"/>
      <c r="E7" s="18"/>
      <c r="F7" s="18"/>
      <c r="G7" s="19">
        <v>0</v>
      </c>
      <c r="H7" s="16"/>
    </row>
    <row r="8" spans="1:8" x14ac:dyDescent="0.45">
      <c r="A8" s="4">
        <v>3</v>
      </c>
      <c r="B8" s="16"/>
      <c r="C8" s="17">
        <v>3</v>
      </c>
      <c r="D8" s="18"/>
      <c r="E8" s="18"/>
      <c r="F8" s="18"/>
      <c r="G8" s="19">
        <v>0</v>
      </c>
      <c r="H8" s="16"/>
    </row>
    <row r="9" spans="1:8" x14ac:dyDescent="0.45">
      <c r="A9" s="4">
        <v>4</v>
      </c>
      <c r="B9" s="16"/>
      <c r="C9" s="17">
        <v>4</v>
      </c>
      <c r="D9" s="18"/>
      <c r="E9" s="18"/>
      <c r="F9" s="18"/>
      <c r="G9" s="19">
        <v>0</v>
      </c>
      <c r="H9" s="16"/>
    </row>
    <row r="10" spans="1:8" x14ac:dyDescent="0.45">
      <c r="A10" s="4">
        <v>5</v>
      </c>
      <c r="B10" s="16"/>
      <c r="C10" s="17">
        <v>5</v>
      </c>
      <c r="D10" s="18"/>
      <c r="E10" s="18"/>
      <c r="F10" s="18"/>
      <c r="G10" s="19">
        <v>0</v>
      </c>
      <c r="H10" s="16"/>
    </row>
    <row r="11" spans="1:8" x14ac:dyDescent="0.45">
      <c r="A11" s="4">
        <v>6</v>
      </c>
      <c r="B11" s="16"/>
      <c r="C11" s="17">
        <v>6</v>
      </c>
      <c r="D11" s="18"/>
      <c r="E11" s="18"/>
      <c r="F11" s="18"/>
      <c r="G11" s="19">
        <v>0</v>
      </c>
      <c r="H11" s="16"/>
    </row>
    <row r="12" spans="1:8" x14ac:dyDescent="0.45">
      <c r="A12" s="4">
        <v>7</v>
      </c>
      <c r="B12" s="16"/>
      <c r="C12" s="17">
        <v>7</v>
      </c>
      <c r="D12" s="18"/>
      <c r="E12" s="18"/>
      <c r="F12" s="18"/>
      <c r="G12" s="19">
        <v>0</v>
      </c>
      <c r="H12" s="16"/>
    </row>
    <row r="13" spans="1:8" x14ac:dyDescent="0.45">
      <c r="A13" s="4">
        <v>8</v>
      </c>
      <c r="B13" s="16"/>
      <c r="C13" s="17">
        <v>8</v>
      </c>
      <c r="D13" s="18"/>
      <c r="E13" s="18"/>
      <c r="F13" s="18"/>
      <c r="G13" s="19">
        <v>0</v>
      </c>
      <c r="H13" s="16"/>
    </row>
    <row r="14" spans="1:8" x14ac:dyDescent="0.45">
      <c r="A14" s="4">
        <v>9</v>
      </c>
      <c r="B14" s="16"/>
      <c r="C14" s="17">
        <v>9</v>
      </c>
      <c r="D14" s="18"/>
      <c r="E14" s="18"/>
      <c r="F14" s="18"/>
      <c r="G14" s="19">
        <v>0</v>
      </c>
      <c r="H14" s="16"/>
    </row>
    <row r="15" spans="1:8" x14ac:dyDescent="0.45">
      <c r="A15" s="4">
        <v>10</v>
      </c>
      <c r="B15" s="16"/>
      <c r="C15" s="17">
        <v>10</v>
      </c>
      <c r="D15" s="18"/>
      <c r="E15" s="18"/>
      <c r="F15" s="18"/>
      <c r="G15" s="19">
        <v>0</v>
      </c>
      <c r="H15" s="16"/>
    </row>
  </sheetData>
  <mergeCells count="1">
    <mergeCell ref="E4:G4"/>
  </mergeCells>
  <dataValidations count="1">
    <dataValidation type="list" allowBlank="1" showInputMessage="1" showErrorMessage="1" sqref="D6:F15" xr:uid="{00000000-0002-0000-0300-000000000000}">
      <formula1>Zielkategorien</formula1>
    </dataValidation>
  </dataValidations>
  <pageMargins left="0.7" right="0.7" top="0.78740157499999996" bottom="0.78740157499999996" header="0.3" footer="0.3"/>
  <pageSetup paperSize="9" scale="8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zoomScaleNormal="100" workbookViewId="0"/>
  </sheetViews>
  <sheetFormatPr baseColWidth="10" defaultRowHeight="14.25" x14ac:dyDescent="0.45"/>
  <cols>
    <col min="1" max="1" width="3.6640625" bestFit="1" customWidth="1"/>
    <col min="2" max="2" width="30.53125" customWidth="1"/>
    <col min="3" max="3" width="10.53125" customWidth="1"/>
    <col min="4" max="4" width="19.86328125" customWidth="1"/>
    <col min="5" max="5" width="20.86328125" customWidth="1"/>
    <col min="6" max="6" width="43.6640625" customWidth="1"/>
    <col min="7" max="7" width="21.33203125" customWidth="1"/>
    <col min="8" max="8" width="20.1328125" customWidth="1"/>
    <col min="9" max="9" width="9.86328125" customWidth="1"/>
    <col min="10" max="10" width="11.6640625" customWidth="1"/>
  </cols>
  <sheetData>
    <row r="1" spans="1:8" x14ac:dyDescent="0.45">
      <c r="B1" s="1" t="s">
        <v>134</v>
      </c>
      <c r="D1" s="2" t="s">
        <v>135</v>
      </c>
      <c r="E1" s="65"/>
      <c r="F1" s="3" t="s">
        <v>147</v>
      </c>
      <c r="G1" s="67"/>
    </row>
    <row r="2" spans="1:8" x14ac:dyDescent="0.45">
      <c r="B2" s="8" t="str">
        <f>'frame data'!B3</f>
        <v>project xxx</v>
      </c>
      <c r="D2" s="9">
        <f>'frame data'!B4</f>
        <v>123456</v>
      </c>
      <c r="E2" s="66"/>
      <c r="F2" s="9" t="str">
        <f>'frame data'!B5</f>
        <v>company function name</v>
      </c>
      <c r="G2" s="66"/>
    </row>
    <row r="3" spans="1:8" x14ac:dyDescent="0.45">
      <c r="F3" s="6"/>
      <c r="G3" s="6"/>
    </row>
    <row r="4" spans="1:8" x14ac:dyDescent="0.45">
      <c r="A4" s="5" t="s">
        <v>138</v>
      </c>
      <c r="B4" s="5" t="s">
        <v>18</v>
      </c>
      <c r="C4" s="5" t="s">
        <v>19</v>
      </c>
      <c r="D4" s="5" t="s">
        <v>148</v>
      </c>
      <c r="E4" s="5" t="s">
        <v>149</v>
      </c>
      <c r="F4" s="5" t="s">
        <v>150</v>
      </c>
      <c r="G4" s="5" t="s">
        <v>151</v>
      </c>
      <c r="H4" s="5" t="s">
        <v>145</v>
      </c>
    </row>
    <row r="5" spans="1:8" x14ac:dyDescent="0.45">
      <c r="A5" s="4">
        <v>1</v>
      </c>
      <c r="B5" s="18" t="s">
        <v>8</v>
      </c>
      <c r="C5" s="18"/>
      <c r="D5" s="23"/>
      <c r="E5" s="23"/>
      <c r="F5" s="19"/>
      <c r="G5" s="19"/>
      <c r="H5" s="18"/>
    </row>
    <row r="6" spans="1:8" x14ac:dyDescent="0.45">
      <c r="A6" s="4">
        <v>2</v>
      </c>
      <c r="B6" s="18" t="s">
        <v>9</v>
      </c>
      <c r="C6" s="18"/>
      <c r="D6" s="23"/>
      <c r="E6" s="23"/>
      <c r="F6" s="19"/>
      <c r="G6" s="19"/>
      <c r="H6" s="18"/>
    </row>
    <row r="7" spans="1:8" x14ac:dyDescent="0.45">
      <c r="A7" s="4">
        <v>3</v>
      </c>
      <c r="B7" s="18" t="s">
        <v>10</v>
      </c>
      <c r="C7" s="18"/>
      <c r="D7" s="23"/>
      <c r="E7" s="23"/>
      <c r="F7" s="19"/>
      <c r="G7" s="19"/>
      <c r="H7" s="18"/>
    </row>
    <row r="8" spans="1:8" x14ac:dyDescent="0.45">
      <c r="A8" s="4">
        <v>4</v>
      </c>
      <c r="B8" s="18" t="s">
        <v>11</v>
      </c>
      <c r="C8" s="18"/>
      <c r="D8" s="23"/>
      <c r="E8" s="23"/>
      <c r="F8" s="19"/>
      <c r="G8" s="19"/>
      <c r="H8" s="18"/>
    </row>
    <row r="9" spans="1:8" x14ac:dyDescent="0.45">
      <c r="A9" s="4">
        <v>5</v>
      </c>
      <c r="B9" s="18" t="s">
        <v>12</v>
      </c>
      <c r="C9" s="18"/>
      <c r="D9" s="23"/>
      <c r="E9" s="23"/>
      <c r="F9" s="19"/>
      <c r="G9" s="19"/>
      <c r="H9" s="18"/>
    </row>
    <row r="10" spans="1:8" x14ac:dyDescent="0.45">
      <c r="A10" s="4">
        <v>6</v>
      </c>
      <c r="B10" s="18" t="s">
        <v>13</v>
      </c>
      <c r="C10" s="18"/>
      <c r="D10" s="23"/>
      <c r="E10" s="23"/>
      <c r="F10" s="19"/>
      <c r="G10" s="19"/>
      <c r="H10" s="18"/>
    </row>
    <row r="11" spans="1:8" x14ac:dyDescent="0.45">
      <c r="A11" s="4">
        <v>7</v>
      </c>
      <c r="B11" s="18" t="s">
        <v>14</v>
      </c>
      <c r="C11" s="18"/>
      <c r="D11" s="23"/>
      <c r="E11" s="23"/>
      <c r="F11" s="19"/>
      <c r="G11" s="19"/>
      <c r="H11" s="18"/>
    </row>
    <row r="12" spans="1:8" x14ac:dyDescent="0.45">
      <c r="A12" s="4">
        <v>8</v>
      </c>
      <c r="B12" s="18" t="s">
        <v>15</v>
      </c>
      <c r="C12" s="18"/>
      <c r="D12" s="23"/>
      <c r="E12" s="23"/>
      <c r="F12" s="19"/>
      <c r="G12" s="19"/>
      <c r="H12" s="18"/>
    </row>
    <row r="13" spans="1:8" x14ac:dyDescent="0.45">
      <c r="A13" s="4">
        <v>9</v>
      </c>
      <c r="B13" s="18" t="s">
        <v>16</v>
      </c>
      <c r="C13" s="18"/>
      <c r="D13" s="23"/>
      <c r="E13" s="23"/>
      <c r="F13" s="19"/>
      <c r="G13" s="19"/>
      <c r="H13" s="18"/>
    </row>
    <row r="14" spans="1:8" x14ac:dyDescent="0.45">
      <c r="A14" s="4">
        <v>10</v>
      </c>
      <c r="B14" s="18" t="s">
        <v>17</v>
      </c>
      <c r="C14" s="18"/>
      <c r="D14" s="23"/>
      <c r="E14" s="23"/>
      <c r="F14" s="19"/>
      <c r="G14" s="19"/>
      <c r="H14" s="18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4"/>
  <sheetViews>
    <sheetView zoomScaleNormal="100" workbookViewId="0">
      <selection activeCell="G5" sqref="G5"/>
    </sheetView>
  </sheetViews>
  <sheetFormatPr baseColWidth="10" defaultRowHeight="14.25" x14ac:dyDescent="0.45"/>
  <cols>
    <col min="1" max="1" width="3.6640625" bestFit="1" customWidth="1"/>
    <col min="2" max="2" width="37.33203125" customWidth="1"/>
    <col min="3" max="3" width="10.53125" customWidth="1"/>
    <col min="4" max="5" width="17.33203125" customWidth="1"/>
    <col min="6" max="6" width="18.1328125" bestFit="1" customWidth="1"/>
    <col min="7" max="7" width="57.33203125" customWidth="1"/>
    <col min="8" max="8" width="9.86328125" customWidth="1"/>
    <col min="9" max="9" width="11.6640625" customWidth="1"/>
  </cols>
  <sheetData>
    <row r="1" spans="1:7" x14ac:dyDescent="0.45">
      <c r="B1" s="1" t="s">
        <v>134</v>
      </c>
      <c r="D1" s="2" t="s">
        <v>135</v>
      </c>
      <c r="E1" s="65"/>
      <c r="F1" s="6"/>
      <c r="G1" s="3" t="s">
        <v>44</v>
      </c>
    </row>
    <row r="2" spans="1:7" x14ac:dyDescent="0.45">
      <c r="B2" s="8" t="str">
        <f>'frame data'!B3</f>
        <v>project xxx</v>
      </c>
      <c r="D2" s="9">
        <f>'frame data'!B4</f>
        <v>123456</v>
      </c>
      <c r="E2" s="66"/>
      <c r="F2" s="6"/>
      <c r="G2" s="9" t="str">
        <f>'frame data'!B5</f>
        <v>company function name</v>
      </c>
    </row>
    <row r="3" spans="1:7" x14ac:dyDescent="0.45">
      <c r="F3" s="6"/>
    </row>
    <row r="4" spans="1:7" x14ac:dyDescent="0.45">
      <c r="A4" s="5" t="s">
        <v>138</v>
      </c>
      <c r="B4" s="5" t="s">
        <v>152</v>
      </c>
      <c r="C4" s="5" t="s">
        <v>153</v>
      </c>
      <c r="D4" s="5" t="s">
        <v>154</v>
      </c>
      <c r="E4" s="5" t="s">
        <v>155</v>
      </c>
      <c r="F4" s="5" t="s">
        <v>156</v>
      </c>
      <c r="G4" s="5" t="s">
        <v>158</v>
      </c>
    </row>
    <row r="5" spans="1:7" x14ac:dyDescent="0.45">
      <c r="A5" s="4">
        <v>1</v>
      </c>
      <c r="B5" s="18"/>
      <c r="C5" s="19">
        <v>0</v>
      </c>
      <c r="D5" s="23">
        <v>0</v>
      </c>
      <c r="E5" s="23">
        <f>C5*D5</f>
        <v>0</v>
      </c>
      <c r="F5" s="19" t="s">
        <v>157</v>
      </c>
      <c r="G5" s="18"/>
    </row>
    <row r="6" spans="1:7" x14ac:dyDescent="0.45">
      <c r="A6" s="4">
        <v>2</v>
      </c>
      <c r="B6" s="18"/>
      <c r="C6" s="19">
        <v>0</v>
      </c>
      <c r="D6" s="23">
        <v>0</v>
      </c>
      <c r="E6" s="23">
        <f t="shared" ref="E6:E14" si="0">C6*D6</f>
        <v>0</v>
      </c>
      <c r="F6" s="19" t="s">
        <v>157</v>
      </c>
      <c r="G6" s="18"/>
    </row>
    <row r="7" spans="1:7" x14ac:dyDescent="0.45">
      <c r="A7" s="4">
        <v>3</v>
      </c>
      <c r="B7" s="18"/>
      <c r="C7" s="19">
        <v>0</v>
      </c>
      <c r="D7" s="23">
        <v>0</v>
      </c>
      <c r="E7" s="23">
        <f t="shared" si="0"/>
        <v>0</v>
      </c>
      <c r="F7" s="19" t="s">
        <v>157</v>
      </c>
      <c r="G7" s="18"/>
    </row>
    <row r="8" spans="1:7" x14ac:dyDescent="0.45">
      <c r="A8" s="4">
        <v>4</v>
      </c>
      <c r="B8" s="18"/>
      <c r="C8" s="19">
        <v>0</v>
      </c>
      <c r="D8" s="23">
        <v>0</v>
      </c>
      <c r="E8" s="23">
        <f t="shared" si="0"/>
        <v>0</v>
      </c>
      <c r="F8" s="19" t="s">
        <v>157</v>
      </c>
      <c r="G8" s="18"/>
    </row>
    <row r="9" spans="1:7" x14ac:dyDescent="0.45">
      <c r="A9" s="4">
        <v>5</v>
      </c>
      <c r="B9" s="18"/>
      <c r="C9" s="19">
        <v>0</v>
      </c>
      <c r="D9" s="23">
        <v>0</v>
      </c>
      <c r="E9" s="23">
        <f t="shared" si="0"/>
        <v>0</v>
      </c>
      <c r="F9" s="19" t="s">
        <v>157</v>
      </c>
      <c r="G9" s="18"/>
    </row>
    <row r="10" spans="1:7" x14ac:dyDescent="0.45">
      <c r="A10" s="4">
        <v>6</v>
      </c>
      <c r="B10" s="18"/>
      <c r="C10" s="19">
        <v>0</v>
      </c>
      <c r="D10" s="23">
        <v>0</v>
      </c>
      <c r="E10" s="23">
        <f t="shared" si="0"/>
        <v>0</v>
      </c>
      <c r="F10" s="19" t="s">
        <v>157</v>
      </c>
      <c r="G10" s="18"/>
    </row>
    <row r="11" spans="1:7" x14ac:dyDescent="0.45">
      <c r="A11" s="4">
        <v>7</v>
      </c>
      <c r="B11" s="18"/>
      <c r="C11" s="19">
        <v>0</v>
      </c>
      <c r="D11" s="23">
        <v>0</v>
      </c>
      <c r="E11" s="23">
        <f t="shared" si="0"/>
        <v>0</v>
      </c>
      <c r="F11" s="19" t="s">
        <v>157</v>
      </c>
      <c r="G11" s="18"/>
    </row>
    <row r="12" spans="1:7" x14ac:dyDescent="0.45">
      <c r="A12" s="4">
        <v>8</v>
      </c>
      <c r="B12" s="18"/>
      <c r="C12" s="19">
        <v>0</v>
      </c>
      <c r="D12" s="23">
        <v>0</v>
      </c>
      <c r="E12" s="23">
        <f t="shared" si="0"/>
        <v>0</v>
      </c>
      <c r="F12" s="19" t="s">
        <v>157</v>
      </c>
      <c r="G12" s="18"/>
    </row>
    <row r="13" spans="1:7" x14ac:dyDescent="0.45">
      <c r="A13" s="4">
        <v>9</v>
      </c>
      <c r="B13" s="18"/>
      <c r="C13" s="19">
        <v>0</v>
      </c>
      <c r="D13" s="23">
        <v>0</v>
      </c>
      <c r="E13" s="23">
        <f t="shared" si="0"/>
        <v>0</v>
      </c>
      <c r="F13" s="19" t="s">
        <v>157</v>
      </c>
      <c r="G13" s="18"/>
    </row>
    <row r="14" spans="1:7" x14ac:dyDescent="0.45">
      <c r="A14" s="4">
        <v>10</v>
      </c>
      <c r="B14" s="18"/>
      <c r="C14" s="19">
        <v>0</v>
      </c>
      <c r="D14" s="23">
        <v>0</v>
      </c>
      <c r="E14" s="23">
        <f t="shared" si="0"/>
        <v>0</v>
      </c>
      <c r="F14" s="19" t="s">
        <v>157</v>
      </c>
      <c r="G14" s="18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7"/>
  <sheetViews>
    <sheetView zoomScaleNormal="100" workbookViewId="0">
      <selection activeCell="C17" sqref="C17:G17"/>
    </sheetView>
  </sheetViews>
  <sheetFormatPr baseColWidth="10" defaultRowHeight="14.25" x14ac:dyDescent="0.45"/>
  <cols>
    <col min="1" max="1" width="3.6640625" bestFit="1" customWidth="1"/>
    <col min="2" max="2" width="37.33203125" customWidth="1"/>
    <col min="3" max="3" width="10.53125" customWidth="1"/>
    <col min="4" max="4" width="14.53125" bestFit="1" customWidth="1"/>
    <col min="5" max="5" width="16.33203125" customWidth="1"/>
    <col min="6" max="6" width="18.86328125" customWidth="1"/>
    <col min="7" max="7" width="57.33203125" customWidth="1"/>
    <col min="8" max="8" width="9.86328125" customWidth="1"/>
    <col min="9" max="9" width="11.6640625" customWidth="1"/>
  </cols>
  <sheetData>
    <row r="1" spans="1:7" x14ac:dyDescent="0.45">
      <c r="B1" s="1" t="s">
        <v>134</v>
      </c>
      <c r="D1" s="2" t="s">
        <v>135</v>
      </c>
      <c r="E1" s="6"/>
      <c r="F1" s="3" t="s">
        <v>44</v>
      </c>
    </row>
    <row r="2" spans="1:7" x14ac:dyDescent="0.45">
      <c r="B2" s="8" t="str">
        <f>'frame data'!B3</f>
        <v>project xxx</v>
      </c>
      <c r="D2" s="9">
        <f>'frame data'!B4</f>
        <v>123456</v>
      </c>
      <c r="E2" s="6"/>
      <c r="F2" s="9" t="str">
        <f>'frame data'!B5</f>
        <v>company function name</v>
      </c>
    </row>
    <row r="3" spans="1:7" x14ac:dyDescent="0.45">
      <c r="E3" s="6"/>
      <c r="F3" s="6"/>
    </row>
    <row r="4" spans="1:7" x14ac:dyDescent="0.45">
      <c r="A4" s="5" t="s">
        <v>138</v>
      </c>
      <c r="B4" s="5" t="s">
        <v>159</v>
      </c>
      <c r="C4" s="5" t="s">
        <v>161</v>
      </c>
      <c r="D4" s="5" t="s">
        <v>162</v>
      </c>
      <c r="E4" s="5" t="s">
        <v>117</v>
      </c>
      <c r="F4" s="5" t="s">
        <v>163</v>
      </c>
      <c r="G4" s="5" t="s">
        <v>145</v>
      </c>
    </row>
    <row r="5" spans="1:7" x14ac:dyDescent="0.45">
      <c r="A5" s="10">
        <v>1</v>
      </c>
      <c r="B5" s="16"/>
      <c r="C5" s="20"/>
      <c r="D5" s="20"/>
      <c r="E5" s="21">
        <v>0</v>
      </c>
      <c r="F5" s="21"/>
      <c r="G5" s="22"/>
    </row>
    <row r="6" spans="1:7" x14ac:dyDescent="0.45">
      <c r="A6" s="10">
        <v>2</v>
      </c>
      <c r="B6" s="16"/>
      <c r="C6" s="20"/>
      <c r="D6" s="20"/>
      <c r="E6" s="21">
        <v>0</v>
      </c>
      <c r="F6" s="21"/>
      <c r="G6" s="22"/>
    </row>
    <row r="7" spans="1:7" x14ac:dyDescent="0.45">
      <c r="A7" s="10">
        <v>3</v>
      </c>
      <c r="B7" s="16"/>
      <c r="C7" s="20"/>
      <c r="D7" s="20"/>
      <c r="E7" s="21">
        <v>0</v>
      </c>
      <c r="F7" s="21"/>
      <c r="G7" s="22"/>
    </row>
    <row r="8" spans="1:7" x14ac:dyDescent="0.45">
      <c r="A8" s="10">
        <v>4</v>
      </c>
      <c r="B8" s="16"/>
      <c r="C8" s="20"/>
      <c r="D8" s="20"/>
      <c r="E8" s="21">
        <v>0</v>
      </c>
      <c r="F8" s="21"/>
      <c r="G8" s="22"/>
    </row>
    <row r="9" spans="1:7" x14ac:dyDescent="0.45">
      <c r="A9" s="10">
        <v>5</v>
      </c>
      <c r="B9" s="16"/>
      <c r="C9" s="20"/>
      <c r="D9" s="20"/>
      <c r="E9" s="21">
        <v>0</v>
      </c>
      <c r="F9" s="21"/>
      <c r="G9" s="22"/>
    </row>
    <row r="10" spans="1:7" x14ac:dyDescent="0.45">
      <c r="A10" s="10">
        <v>6</v>
      </c>
      <c r="B10" s="16"/>
      <c r="C10" s="20"/>
      <c r="D10" s="20"/>
      <c r="E10" s="21">
        <v>0</v>
      </c>
      <c r="F10" s="21"/>
      <c r="G10" s="22"/>
    </row>
    <row r="11" spans="1:7" x14ac:dyDescent="0.45">
      <c r="A11" s="10">
        <v>7</v>
      </c>
      <c r="B11" s="16"/>
      <c r="C11" s="20"/>
      <c r="D11" s="20"/>
      <c r="E11" s="21">
        <v>0</v>
      </c>
      <c r="F11" s="21"/>
      <c r="G11" s="22"/>
    </row>
    <row r="12" spans="1:7" x14ac:dyDescent="0.45">
      <c r="A12" s="10">
        <v>8</v>
      </c>
      <c r="B12" s="16"/>
      <c r="C12" s="20"/>
      <c r="D12" s="20"/>
      <c r="E12" s="21">
        <v>0</v>
      </c>
      <c r="F12" s="21"/>
      <c r="G12" s="22"/>
    </row>
    <row r="13" spans="1:7" x14ac:dyDescent="0.45">
      <c r="A13" s="10">
        <v>9</v>
      </c>
      <c r="B13" s="16"/>
      <c r="C13" s="20"/>
      <c r="D13" s="20"/>
      <c r="E13" s="21">
        <v>0</v>
      </c>
      <c r="F13" s="21"/>
      <c r="G13" s="22"/>
    </row>
    <row r="14" spans="1:7" x14ac:dyDescent="0.45">
      <c r="A14" s="10">
        <v>10</v>
      </c>
      <c r="B14" s="16"/>
      <c r="C14" s="20"/>
      <c r="D14" s="20"/>
      <c r="E14" s="21">
        <v>0</v>
      </c>
      <c r="F14" s="21"/>
      <c r="G14" s="22"/>
    </row>
    <row r="17" spans="1:7" x14ac:dyDescent="0.45">
      <c r="A17" s="5" t="s">
        <v>1</v>
      </c>
      <c r="B17" s="5" t="s">
        <v>160</v>
      </c>
      <c r="C17" s="5" t="s">
        <v>161</v>
      </c>
      <c r="D17" s="5" t="s">
        <v>162</v>
      </c>
      <c r="E17" s="5" t="s">
        <v>117</v>
      </c>
      <c r="F17" s="5" t="s">
        <v>163</v>
      </c>
      <c r="G17" s="5" t="s">
        <v>145</v>
      </c>
    </row>
    <row r="18" spans="1:7" x14ac:dyDescent="0.45">
      <c r="A18" s="10">
        <v>1</v>
      </c>
      <c r="B18" s="16"/>
      <c r="C18" s="20"/>
      <c r="D18" s="20"/>
      <c r="E18" s="21">
        <v>0</v>
      </c>
      <c r="F18" s="21"/>
      <c r="G18" s="22"/>
    </row>
    <row r="19" spans="1:7" x14ac:dyDescent="0.45">
      <c r="A19" s="10">
        <v>2</v>
      </c>
      <c r="B19" s="16"/>
      <c r="C19" s="20"/>
      <c r="D19" s="20"/>
      <c r="E19" s="21">
        <v>0</v>
      </c>
      <c r="F19" s="21"/>
      <c r="G19" s="22"/>
    </row>
    <row r="20" spans="1:7" x14ac:dyDescent="0.45">
      <c r="A20" s="10">
        <v>3</v>
      </c>
      <c r="B20" s="16"/>
      <c r="C20" s="20"/>
      <c r="D20" s="20"/>
      <c r="E20" s="21">
        <v>0</v>
      </c>
      <c r="F20" s="21"/>
      <c r="G20" s="22"/>
    </row>
    <row r="21" spans="1:7" x14ac:dyDescent="0.45">
      <c r="A21" s="10">
        <v>4</v>
      </c>
      <c r="B21" s="16"/>
      <c r="C21" s="20"/>
      <c r="D21" s="20"/>
      <c r="E21" s="21">
        <v>0</v>
      </c>
      <c r="F21" s="21"/>
      <c r="G21" s="22"/>
    </row>
    <row r="22" spans="1:7" x14ac:dyDescent="0.45">
      <c r="A22" s="10">
        <v>5</v>
      </c>
      <c r="B22" s="16"/>
      <c r="C22" s="20"/>
      <c r="D22" s="20"/>
      <c r="E22" s="21">
        <v>0</v>
      </c>
      <c r="F22" s="21"/>
      <c r="G22" s="22"/>
    </row>
    <row r="23" spans="1:7" x14ac:dyDescent="0.45">
      <c r="A23" s="10">
        <v>6</v>
      </c>
      <c r="B23" s="16"/>
      <c r="C23" s="20"/>
      <c r="D23" s="20"/>
      <c r="E23" s="21">
        <v>0</v>
      </c>
      <c r="F23" s="21"/>
      <c r="G23" s="22"/>
    </row>
    <row r="24" spans="1:7" x14ac:dyDescent="0.45">
      <c r="A24" s="10">
        <v>7</v>
      </c>
      <c r="B24" s="16"/>
      <c r="C24" s="20"/>
      <c r="D24" s="20"/>
      <c r="E24" s="21">
        <v>0</v>
      </c>
      <c r="F24" s="21"/>
      <c r="G24" s="22"/>
    </row>
    <row r="25" spans="1:7" x14ac:dyDescent="0.45">
      <c r="A25" s="10">
        <v>8</v>
      </c>
      <c r="B25" s="16"/>
      <c r="C25" s="20"/>
      <c r="D25" s="20"/>
      <c r="E25" s="21">
        <v>0</v>
      </c>
      <c r="F25" s="21"/>
      <c r="G25" s="22"/>
    </row>
    <row r="26" spans="1:7" x14ac:dyDescent="0.45">
      <c r="A26" s="10">
        <v>9</v>
      </c>
      <c r="B26" s="16"/>
      <c r="C26" s="20"/>
      <c r="D26" s="20"/>
      <c r="E26" s="21">
        <v>0</v>
      </c>
      <c r="F26" s="21"/>
      <c r="G26" s="22"/>
    </row>
    <row r="27" spans="1:7" x14ac:dyDescent="0.45">
      <c r="A27" s="10">
        <v>10</v>
      </c>
      <c r="B27" s="16"/>
      <c r="C27" s="20"/>
      <c r="D27" s="20"/>
      <c r="E27" s="21">
        <v>0</v>
      </c>
      <c r="F27" s="21"/>
      <c r="G27" s="22"/>
    </row>
  </sheetData>
  <pageMargins left="0.7" right="0.7" top="0.78740157499999996" bottom="0.78740157499999996" header="0.3" footer="0.3"/>
  <pageSetup paperSize="9" scale="82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71"/>
  <sheetViews>
    <sheetView zoomScale="90" zoomScaleNormal="90" workbookViewId="0">
      <selection activeCell="AB78" sqref="AB78"/>
    </sheetView>
  </sheetViews>
  <sheetFormatPr baseColWidth="10" defaultColWidth="11.46484375" defaultRowHeight="13.15" x14ac:dyDescent="0.4"/>
  <cols>
    <col min="1" max="1" width="2.86328125" style="32" customWidth="1"/>
    <col min="2" max="2" width="2.6640625" style="32" customWidth="1"/>
    <col min="3" max="3" width="12.46484375" style="32" customWidth="1"/>
    <col min="4" max="4" width="17.46484375" style="32" customWidth="1"/>
    <col min="5" max="5" width="7" style="32" customWidth="1"/>
    <col min="6" max="16" width="7.33203125" style="32" bestFit="1" customWidth="1"/>
    <col min="17" max="23" width="8.86328125" style="32" bestFit="1" customWidth="1"/>
    <col min="24" max="24" width="15.33203125" style="32" customWidth="1"/>
    <col min="25" max="25" width="11.53125" style="32" bestFit="1" customWidth="1"/>
    <col min="26" max="26" width="7.53125" style="32" customWidth="1"/>
    <col min="27" max="27" width="8.46484375" style="32" bestFit="1" customWidth="1"/>
    <col min="28" max="28" width="7.53125" style="32" customWidth="1"/>
    <col min="29" max="29" width="14" style="32" bestFit="1" customWidth="1"/>
    <col min="30" max="30" width="1" style="32" customWidth="1"/>
    <col min="31" max="32" width="11.46484375" style="32"/>
    <col min="33" max="33" width="3.46484375" style="32" customWidth="1"/>
    <col min="34" max="34" width="11.46484375" style="32"/>
    <col min="35" max="35" width="17.33203125" style="32" customWidth="1"/>
    <col min="36" max="16384" width="11.46484375" style="32"/>
  </cols>
  <sheetData>
    <row r="1" spans="1:35" s="27" customFormat="1" ht="12.75" customHeight="1" x14ac:dyDescent="0.4">
      <c r="A1" s="24" t="str">
        <f>'frame data'!B3</f>
        <v>project xxx</v>
      </c>
      <c r="B1" s="25"/>
      <c r="C1" s="25"/>
      <c r="D1" s="26" t="s">
        <v>164</v>
      </c>
      <c r="E1" s="26"/>
      <c r="F1" s="84" t="s">
        <v>53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71" t="s">
        <v>115</v>
      </c>
      <c r="Y1" s="85" t="s">
        <v>116</v>
      </c>
      <c r="Z1" s="84" t="s">
        <v>117</v>
      </c>
      <c r="AA1" s="84"/>
      <c r="AB1" s="84"/>
      <c r="AC1" s="84"/>
      <c r="AD1" s="71"/>
      <c r="AE1" s="71" t="s">
        <v>132</v>
      </c>
      <c r="AF1" s="71" t="s">
        <v>133</v>
      </c>
    </row>
    <row r="2" spans="1:35" x14ac:dyDescent="0.4">
      <c r="A2" s="28" t="s">
        <v>41</v>
      </c>
      <c r="B2" s="29"/>
      <c r="C2" s="29">
        <f>'frame data'!B4</f>
        <v>123456</v>
      </c>
      <c r="D2" s="26" t="str">
        <f>'frame data'!B7</f>
        <v>Mr. / Mrs. P. Macher</v>
      </c>
      <c r="E2" s="26"/>
      <c r="F2" s="30">
        <v>1</v>
      </c>
      <c r="G2" s="30">
        <v>2</v>
      </c>
      <c r="H2" s="30">
        <v>3</v>
      </c>
      <c r="I2" s="30">
        <v>4</v>
      </c>
      <c r="J2" s="30">
        <v>5</v>
      </c>
      <c r="K2" s="30">
        <v>6</v>
      </c>
      <c r="L2" s="30">
        <v>7</v>
      </c>
      <c r="M2" s="30">
        <v>8</v>
      </c>
      <c r="N2" s="30">
        <v>9</v>
      </c>
      <c r="O2" s="30">
        <v>10</v>
      </c>
      <c r="P2" s="30">
        <v>11</v>
      </c>
      <c r="Q2" s="30">
        <v>12</v>
      </c>
      <c r="R2" s="30">
        <v>13</v>
      </c>
      <c r="S2" s="30">
        <v>14</v>
      </c>
      <c r="T2" s="30">
        <v>15</v>
      </c>
      <c r="U2" s="30">
        <v>16</v>
      </c>
      <c r="V2" s="30">
        <v>17</v>
      </c>
      <c r="W2" s="30">
        <v>18</v>
      </c>
      <c r="X2" s="71"/>
      <c r="Y2" s="85"/>
      <c r="Z2" s="31" t="s">
        <v>118</v>
      </c>
      <c r="AA2" s="31" t="s">
        <v>119</v>
      </c>
      <c r="AB2" s="31" t="s">
        <v>120</v>
      </c>
      <c r="AC2" s="31" t="s">
        <v>121</v>
      </c>
      <c r="AD2" s="71"/>
      <c r="AE2" s="71"/>
      <c r="AF2" s="71"/>
      <c r="AH2" s="32" t="s">
        <v>7</v>
      </c>
    </row>
    <row r="3" spans="1:35" s="27" customFormat="1" ht="12" customHeight="1" x14ac:dyDescent="0.4">
      <c r="A3" s="33"/>
      <c r="B3" s="86" t="s">
        <v>54</v>
      </c>
      <c r="C3" s="86"/>
      <c r="D3" s="87" t="s">
        <v>165</v>
      </c>
      <c r="E3" s="34" t="s">
        <v>5</v>
      </c>
      <c r="F3" s="35">
        <f>F5+F7+F9+F11+F13+F15+F17</f>
        <v>115</v>
      </c>
      <c r="G3" s="35">
        <f t="shared" ref="G3:W3" si="0">G5+G7+G9+G11+G13+G15+G17</f>
        <v>190</v>
      </c>
      <c r="H3" s="35">
        <f t="shared" si="0"/>
        <v>85</v>
      </c>
      <c r="I3" s="35">
        <f t="shared" si="0"/>
        <v>50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6">
        <f t="shared" si="0"/>
        <v>0</v>
      </c>
      <c r="X3" s="37">
        <f>SUM(F3:W3)</f>
        <v>440</v>
      </c>
      <c r="Y3" s="80">
        <f>X3-X4</f>
        <v>-5</v>
      </c>
      <c r="Z3" s="81">
        <f t="shared" ref="Z3:AB3" si="1">AVERAGE(Z4:Z18)</f>
        <v>1.0214285714285716</v>
      </c>
      <c r="AA3" s="81">
        <f t="shared" si="1"/>
        <v>1</v>
      </c>
      <c r="AB3" s="81">
        <f t="shared" si="1"/>
        <v>1</v>
      </c>
      <c r="AC3" s="81">
        <f>AVERAGE(AC4:AC18)</f>
        <v>1</v>
      </c>
      <c r="AE3" s="68"/>
      <c r="AF3" s="68"/>
      <c r="AH3" s="72">
        <v>1</v>
      </c>
      <c r="AI3" s="70" t="s">
        <v>123</v>
      </c>
    </row>
    <row r="4" spans="1:35" s="27" customFormat="1" ht="12" customHeight="1" x14ac:dyDescent="0.4">
      <c r="A4" s="38"/>
      <c r="B4" s="86"/>
      <c r="C4" s="86"/>
      <c r="D4" s="87"/>
      <c r="E4" s="39" t="s">
        <v>114</v>
      </c>
      <c r="F4" s="40">
        <f>F6+F8+F10+F12+F14+F16+F18</f>
        <v>0</v>
      </c>
      <c r="G4" s="40">
        <f>G6+G8+G10+G12+G14+G16+G18</f>
        <v>105</v>
      </c>
      <c r="H4" s="40">
        <f t="shared" ref="H4:W4" si="2">H6+H8+H10+H12+H14+H16+H18</f>
        <v>195</v>
      </c>
      <c r="I4" s="40">
        <f t="shared" si="2"/>
        <v>95</v>
      </c>
      <c r="J4" s="40">
        <f t="shared" si="2"/>
        <v>50</v>
      </c>
      <c r="K4" s="40">
        <f t="shared" si="2"/>
        <v>0</v>
      </c>
      <c r="L4" s="40">
        <f t="shared" si="2"/>
        <v>0</v>
      </c>
      <c r="M4" s="40">
        <f t="shared" si="2"/>
        <v>0</v>
      </c>
      <c r="N4" s="40">
        <f t="shared" si="2"/>
        <v>0</v>
      </c>
      <c r="O4" s="40">
        <f t="shared" si="2"/>
        <v>0</v>
      </c>
      <c r="P4" s="40">
        <f t="shared" si="2"/>
        <v>0</v>
      </c>
      <c r="Q4" s="40">
        <f t="shared" si="2"/>
        <v>0</v>
      </c>
      <c r="R4" s="40">
        <f t="shared" si="2"/>
        <v>0</v>
      </c>
      <c r="S4" s="40">
        <f t="shared" si="2"/>
        <v>0</v>
      </c>
      <c r="T4" s="40">
        <f t="shared" si="2"/>
        <v>0</v>
      </c>
      <c r="U4" s="40">
        <f t="shared" si="2"/>
        <v>0</v>
      </c>
      <c r="V4" s="40">
        <f t="shared" si="2"/>
        <v>0</v>
      </c>
      <c r="W4" s="41">
        <f t="shared" si="2"/>
        <v>0</v>
      </c>
      <c r="X4" s="37">
        <f>SUM(F4:W4)</f>
        <v>445</v>
      </c>
      <c r="Y4" s="80"/>
      <c r="Z4" s="81"/>
      <c r="AA4" s="81"/>
      <c r="AB4" s="81"/>
      <c r="AC4" s="81"/>
      <c r="AE4" s="68"/>
      <c r="AF4" s="68"/>
      <c r="AH4" s="72"/>
      <c r="AI4" s="70"/>
    </row>
    <row r="5" spans="1:35" s="27" customFormat="1" ht="12" customHeight="1" x14ac:dyDescent="0.4">
      <c r="A5" s="38"/>
      <c r="B5" s="42"/>
      <c r="C5" s="78" t="s">
        <v>58</v>
      </c>
      <c r="D5" s="79" t="s">
        <v>86</v>
      </c>
      <c r="E5" s="43" t="s">
        <v>5</v>
      </c>
      <c r="F5" s="44">
        <v>50</v>
      </c>
      <c r="G5" s="44">
        <v>50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46">
        <f>SUM(F5:W5)</f>
        <v>100</v>
      </c>
      <c r="Y5" s="80">
        <f t="shared" ref="Y5" si="3">X5-X6</f>
        <v>10</v>
      </c>
      <c r="Z5" s="77">
        <f>X6/X5</f>
        <v>0.9</v>
      </c>
      <c r="AA5" s="77">
        <v>1</v>
      </c>
      <c r="AB5" s="77">
        <v>1</v>
      </c>
      <c r="AC5" s="77">
        <v>1</v>
      </c>
      <c r="AE5" s="68">
        <v>3</v>
      </c>
      <c r="AF5" s="68">
        <v>1</v>
      </c>
      <c r="AH5" s="73">
        <v>2</v>
      </c>
      <c r="AI5" s="70" t="s">
        <v>124</v>
      </c>
    </row>
    <row r="6" spans="1:35" s="27" customFormat="1" ht="12" customHeight="1" x14ac:dyDescent="0.4">
      <c r="A6" s="38"/>
      <c r="B6" s="42"/>
      <c r="C6" s="78"/>
      <c r="D6" s="79"/>
      <c r="E6" s="43" t="s">
        <v>114</v>
      </c>
      <c r="F6" s="44"/>
      <c r="G6" s="44">
        <v>40</v>
      </c>
      <c r="H6" s="44">
        <v>50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47">
        <f>SUM(G6:W6)</f>
        <v>90</v>
      </c>
      <c r="Y6" s="80"/>
      <c r="Z6" s="77"/>
      <c r="AA6" s="77"/>
      <c r="AB6" s="77"/>
      <c r="AC6" s="77"/>
      <c r="AE6" s="68"/>
      <c r="AF6" s="68"/>
      <c r="AH6" s="73"/>
      <c r="AI6" s="70"/>
    </row>
    <row r="7" spans="1:35" s="27" customFormat="1" ht="12" customHeight="1" x14ac:dyDescent="0.4">
      <c r="A7" s="38"/>
      <c r="B7" s="42"/>
      <c r="C7" s="78" t="s">
        <v>59</v>
      </c>
      <c r="D7" s="79" t="s">
        <v>87</v>
      </c>
      <c r="E7" s="43" t="s">
        <v>5</v>
      </c>
      <c r="F7" s="44">
        <v>10</v>
      </c>
      <c r="G7" s="44">
        <v>20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  <c r="X7" s="46">
        <f>SUM(F7:W7)</f>
        <v>30</v>
      </c>
      <c r="Y7" s="80">
        <f t="shared" ref="Y7" si="4">X7-X8</f>
        <v>0</v>
      </c>
      <c r="Z7" s="77">
        <f t="shared" ref="Z7" si="5">X8/X7</f>
        <v>1</v>
      </c>
      <c r="AA7" s="77">
        <v>1</v>
      </c>
      <c r="AB7" s="77">
        <v>1</v>
      </c>
      <c r="AC7" s="77">
        <v>1</v>
      </c>
      <c r="AE7" s="68">
        <v>2</v>
      </c>
      <c r="AF7" s="68">
        <v>2</v>
      </c>
      <c r="AH7" s="69">
        <v>3</v>
      </c>
      <c r="AI7" s="70" t="s">
        <v>125</v>
      </c>
    </row>
    <row r="8" spans="1:35" s="27" customFormat="1" ht="12" customHeight="1" x14ac:dyDescent="0.4">
      <c r="A8" s="38"/>
      <c r="B8" s="42"/>
      <c r="C8" s="78"/>
      <c r="D8" s="79"/>
      <c r="E8" s="43" t="s">
        <v>114</v>
      </c>
      <c r="F8" s="44"/>
      <c r="G8" s="44">
        <v>10</v>
      </c>
      <c r="H8" s="44">
        <v>20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47">
        <f>SUM(G8:W8)</f>
        <v>30</v>
      </c>
      <c r="Y8" s="80"/>
      <c r="Z8" s="77"/>
      <c r="AA8" s="77"/>
      <c r="AB8" s="77"/>
      <c r="AC8" s="77"/>
      <c r="AE8" s="68"/>
      <c r="AF8" s="68"/>
      <c r="AH8" s="69"/>
      <c r="AI8" s="70"/>
    </row>
    <row r="9" spans="1:35" s="27" customFormat="1" ht="12" customHeight="1" x14ac:dyDescent="0.4">
      <c r="A9" s="38"/>
      <c r="B9" s="42"/>
      <c r="C9" s="78" t="s">
        <v>60</v>
      </c>
      <c r="D9" s="79" t="s">
        <v>88</v>
      </c>
      <c r="E9" s="43" t="s">
        <v>5</v>
      </c>
      <c r="F9" s="44"/>
      <c r="G9" s="44">
        <v>20</v>
      </c>
      <c r="H9" s="44">
        <v>30</v>
      </c>
      <c r="I9" s="44">
        <v>10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5"/>
      <c r="X9" s="46">
        <f>SUM(F9:W9)</f>
        <v>60</v>
      </c>
      <c r="Y9" s="80">
        <f t="shared" ref="Y9" si="6">X9-X10</f>
        <v>-10</v>
      </c>
      <c r="Z9" s="77">
        <f t="shared" ref="Z9" si="7">X10/X9</f>
        <v>1.1666666666666667</v>
      </c>
      <c r="AA9" s="77">
        <v>1</v>
      </c>
      <c r="AB9" s="77">
        <v>1</v>
      </c>
      <c r="AC9" s="77">
        <v>1</v>
      </c>
      <c r="AE9" s="68">
        <v>1</v>
      </c>
      <c r="AF9" s="68">
        <v>3</v>
      </c>
    </row>
    <row r="10" spans="1:35" s="27" customFormat="1" ht="12" customHeight="1" x14ac:dyDescent="0.4">
      <c r="A10" s="38"/>
      <c r="B10" s="42"/>
      <c r="C10" s="78"/>
      <c r="D10" s="79"/>
      <c r="E10" s="43" t="s">
        <v>114</v>
      </c>
      <c r="F10" s="44"/>
      <c r="G10" s="44"/>
      <c r="H10" s="44">
        <v>20</v>
      </c>
      <c r="I10" s="44">
        <v>40</v>
      </c>
      <c r="J10" s="44">
        <v>10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47">
        <f>SUM(G10:W10)</f>
        <v>70</v>
      </c>
      <c r="Y10" s="80"/>
      <c r="Z10" s="77"/>
      <c r="AA10" s="77"/>
      <c r="AB10" s="77"/>
      <c r="AC10" s="77"/>
      <c r="AE10" s="68"/>
      <c r="AF10" s="68"/>
    </row>
    <row r="11" spans="1:35" s="27" customFormat="1" ht="12" customHeight="1" x14ac:dyDescent="0.4">
      <c r="A11" s="38"/>
      <c r="B11" s="42"/>
      <c r="C11" s="78" t="s">
        <v>61</v>
      </c>
      <c r="D11" s="79" t="s">
        <v>89</v>
      </c>
      <c r="E11" s="43" t="s">
        <v>5</v>
      </c>
      <c r="F11" s="44"/>
      <c r="G11" s="44">
        <v>15</v>
      </c>
      <c r="H11" s="44">
        <v>15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  <c r="X11" s="46">
        <f>SUM(F11:W11)</f>
        <v>30</v>
      </c>
      <c r="Y11" s="80">
        <f t="shared" ref="Y11" si="8">X11-X12</f>
        <v>5</v>
      </c>
      <c r="Z11" s="77">
        <f t="shared" ref="Z11" si="9">X12/X11</f>
        <v>0.83333333333333337</v>
      </c>
      <c r="AA11" s="77">
        <v>1</v>
      </c>
      <c r="AB11" s="77">
        <v>1</v>
      </c>
      <c r="AC11" s="77">
        <v>1</v>
      </c>
      <c r="AE11" s="68"/>
      <c r="AF11" s="68"/>
    </row>
    <row r="12" spans="1:35" s="27" customFormat="1" ht="12" customHeight="1" x14ac:dyDescent="0.4">
      <c r="A12" s="38"/>
      <c r="B12" s="42"/>
      <c r="C12" s="78"/>
      <c r="D12" s="79"/>
      <c r="E12" s="43" t="s">
        <v>114</v>
      </c>
      <c r="F12" s="44"/>
      <c r="G12" s="44"/>
      <c r="H12" s="44">
        <v>10</v>
      </c>
      <c r="I12" s="44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5"/>
      <c r="X12" s="47">
        <f>SUM(G12:W12)</f>
        <v>25</v>
      </c>
      <c r="Y12" s="80"/>
      <c r="Z12" s="77"/>
      <c r="AA12" s="77"/>
      <c r="AB12" s="77"/>
      <c r="AC12" s="77"/>
      <c r="AE12" s="68"/>
      <c r="AF12" s="68"/>
    </row>
    <row r="13" spans="1:35" ht="12" customHeight="1" x14ac:dyDescent="0.4">
      <c r="A13" s="48"/>
      <c r="B13" s="49"/>
      <c r="C13" s="78" t="s">
        <v>62</v>
      </c>
      <c r="D13" s="79" t="s">
        <v>90</v>
      </c>
      <c r="E13" s="43" t="s">
        <v>5</v>
      </c>
      <c r="F13" s="44">
        <v>20</v>
      </c>
      <c r="G13" s="44">
        <v>20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6">
        <f>SUM(F13:W13)</f>
        <v>40</v>
      </c>
      <c r="Y13" s="80">
        <f t="shared" ref="Y13" si="10">X13-X14</f>
        <v>-10</v>
      </c>
      <c r="Z13" s="77">
        <f t="shared" ref="Z13" si="11">X14/X13</f>
        <v>1.25</v>
      </c>
      <c r="AA13" s="77">
        <v>1</v>
      </c>
      <c r="AB13" s="77">
        <v>1</v>
      </c>
      <c r="AC13" s="77">
        <v>1</v>
      </c>
      <c r="AE13" s="68"/>
      <c r="AF13" s="68"/>
    </row>
    <row r="14" spans="1:35" ht="12" customHeight="1" x14ac:dyDescent="0.4">
      <c r="A14" s="48"/>
      <c r="B14" s="49"/>
      <c r="C14" s="78"/>
      <c r="D14" s="79"/>
      <c r="E14" s="43" t="s">
        <v>114</v>
      </c>
      <c r="F14" s="44"/>
      <c r="G14" s="44">
        <v>20</v>
      </c>
      <c r="H14" s="44">
        <v>30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  <c r="X14" s="47">
        <f>SUM(G14:W14)</f>
        <v>50</v>
      </c>
      <c r="Y14" s="80"/>
      <c r="Z14" s="77"/>
      <c r="AA14" s="77"/>
      <c r="AB14" s="77"/>
      <c r="AC14" s="77"/>
      <c r="AE14" s="68"/>
      <c r="AF14" s="68"/>
    </row>
    <row r="15" spans="1:35" ht="12" customHeight="1" x14ac:dyDescent="0.4">
      <c r="A15" s="48"/>
      <c r="B15" s="49"/>
      <c r="C15" s="78" t="s">
        <v>63</v>
      </c>
      <c r="D15" s="79" t="s">
        <v>91</v>
      </c>
      <c r="E15" s="43" t="s">
        <v>5</v>
      </c>
      <c r="F15" s="44">
        <v>35</v>
      </c>
      <c r="G15" s="44">
        <v>25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  <c r="X15" s="46">
        <f>SUM(F15:W15)</f>
        <v>60</v>
      </c>
      <c r="Y15" s="80">
        <f t="shared" ref="Y15" si="12">X15-X16</f>
        <v>0</v>
      </c>
      <c r="Z15" s="77">
        <f t="shared" ref="Z15" si="13">X16/X15</f>
        <v>1</v>
      </c>
      <c r="AA15" s="77">
        <v>1</v>
      </c>
      <c r="AB15" s="77">
        <v>1</v>
      </c>
      <c r="AC15" s="77">
        <v>1</v>
      </c>
      <c r="AE15" s="68"/>
      <c r="AF15" s="68"/>
    </row>
    <row r="16" spans="1:35" ht="12" customHeight="1" x14ac:dyDescent="0.4">
      <c r="A16" s="48"/>
      <c r="B16" s="49"/>
      <c r="C16" s="78"/>
      <c r="D16" s="79"/>
      <c r="E16" s="43" t="s">
        <v>114</v>
      </c>
      <c r="F16" s="44"/>
      <c r="G16" s="44">
        <v>35</v>
      </c>
      <c r="H16" s="44">
        <v>25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  <c r="X16" s="47">
        <f>SUM(G16:W16)</f>
        <v>60</v>
      </c>
      <c r="Y16" s="80"/>
      <c r="Z16" s="77"/>
      <c r="AA16" s="77"/>
      <c r="AB16" s="77"/>
      <c r="AC16" s="77"/>
      <c r="AE16" s="68"/>
      <c r="AF16" s="68"/>
    </row>
    <row r="17" spans="1:32" ht="12" customHeight="1" x14ac:dyDescent="0.4">
      <c r="A17" s="48"/>
      <c r="B17" s="49"/>
      <c r="C17" s="78" t="s">
        <v>64</v>
      </c>
      <c r="D17" s="79" t="s">
        <v>92</v>
      </c>
      <c r="E17" s="43" t="s">
        <v>5</v>
      </c>
      <c r="F17" s="44"/>
      <c r="G17" s="44">
        <v>40</v>
      </c>
      <c r="H17" s="44">
        <v>40</v>
      </c>
      <c r="I17" s="44">
        <v>40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46">
        <f>SUM(F17:W17)</f>
        <v>120</v>
      </c>
      <c r="Y17" s="80">
        <f t="shared" ref="Y17" si="14">X17-X18</f>
        <v>0</v>
      </c>
      <c r="Z17" s="77">
        <f t="shared" ref="Z17" si="15">X18/X17</f>
        <v>1</v>
      </c>
      <c r="AA17" s="77">
        <v>1</v>
      </c>
      <c r="AB17" s="77">
        <v>1</v>
      </c>
      <c r="AC17" s="77">
        <v>1</v>
      </c>
      <c r="AE17" s="68"/>
      <c r="AF17" s="68"/>
    </row>
    <row r="18" spans="1:32" ht="12" customHeight="1" x14ac:dyDescent="0.4">
      <c r="A18" s="49"/>
      <c r="B18" s="49"/>
      <c r="C18" s="78"/>
      <c r="D18" s="79"/>
      <c r="E18" s="50" t="s">
        <v>114</v>
      </c>
      <c r="F18" s="51"/>
      <c r="G18" s="51"/>
      <c r="H18" s="51">
        <v>40</v>
      </c>
      <c r="I18" s="51">
        <v>40</v>
      </c>
      <c r="J18" s="51">
        <v>40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47">
        <f>SUM(G18:W18)</f>
        <v>120</v>
      </c>
      <c r="Y18" s="80"/>
      <c r="Z18" s="77"/>
      <c r="AA18" s="77"/>
      <c r="AB18" s="77"/>
      <c r="AC18" s="77"/>
      <c r="AE18" s="68"/>
      <c r="AF18" s="68"/>
    </row>
    <row r="19" spans="1:32" s="27" customFormat="1" ht="12" customHeight="1" x14ac:dyDescent="0.4">
      <c r="A19" s="33"/>
      <c r="B19" s="82" t="s">
        <v>55</v>
      </c>
      <c r="C19" s="82"/>
      <c r="D19" s="83" t="s">
        <v>166</v>
      </c>
      <c r="E19" s="34" t="s">
        <v>5</v>
      </c>
      <c r="F19" s="35">
        <f t="shared" ref="F19:W20" si="16">F21+F23+F25+F27+F29+F31+F33</f>
        <v>0</v>
      </c>
      <c r="G19" s="35">
        <f t="shared" si="16"/>
        <v>0</v>
      </c>
      <c r="H19" s="35">
        <f t="shared" si="16"/>
        <v>30</v>
      </c>
      <c r="I19" s="35">
        <f t="shared" si="16"/>
        <v>30</v>
      </c>
      <c r="J19" s="35">
        <f t="shared" si="16"/>
        <v>50</v>
      </c>
      <c r="K19" s="35">
        <f t="shared" si="16"/>
        <v>100</v>
      </c>
      <c r="L19" s="35">
        <f t="shared" si="16"/>
        <v>65</v>
      </c>
      <c r="M19" s="35">
        <f t="shared" si="16"/>
        <v>25</v>
      </c>
      <c r="N19" s="35">
        <f t="shared" si="16"/>
        <v>15</v>
      </c>
      <c r="O19" s="35">
        <f t="shared" si="16"/>
        <v>0</v>
      </c>
      <c r="P19" s="35">
        <f t="shared" si="16"/>
        <v>0</v>
      </c>
      <c r="Q19" s="35">
        <f t="shared" si="16"/>
        <v>0</v>
      </c>
      <c r="R19" s="35">
        <f t="shared" si="16"/>
        <v>0</v>
      </c>
      <c r="S19" s="35">
        <f t="shared" si="16"/>
        <v>0</v>
      </c>
      <c r="T19" s="35">
        <f t="shared" si="16"/>
        <v>0</v>
      </c>
      <c r="U19" s="35">
        <f t="shared" si="16"/>
        <v>0</v>
      </c>
      <c r="V19" s="35">
        <f t="shared" si="16"/>
        <v>0</v>
      </c>
      <c r="W19" s="36">
        <f t="shared" si="16"/>
        <v>0</v>
      </c>
      <c r="X19" s="37">
        <f>SUM(F19:W19)</f>
        <v>315</v>
      </c>
      <c r="Y19" s="80">
        <f>X19-X20</f>
        <v>-5</v>
      </c>
      <c r="Z19" s="81">
        <f>AVERAGE(Z21:Z34)</f>
        <v>0.34285714285714286</v>
      </c>
      <c r="AA19" s="81">
        <f t="shared" ref="AA19:AB19" si="17">AVERAGE(AA21:AA34)</f>
        <v>1</v>
      </c>
      <c r="AB19" s="81">
        <f t="shared" si="17"/>
        <v>1</v>
      </c>
      <c r="AC19" s="81">
        <f>AVERAGE(AC21:AC34)</f>
        <v>1</v>
      </c>
      <c r="AE19" s="68"/>
      <c r="AF19" s="68"/>
    </row>
    <row r="20" spans="1:32" s="27" customFormat="1" ht="12" customHeight="1" x14ac:dyDescent="0.4">
      <c r="A20" s="38"/>
      <c r="B20" s="82"/>
      <c r="C20" s="82"/>
      <c r="D20" s="83"/>
      <c r="E20" s="39" t="s">
        <v>114</v>
      </c>
      <c r="F20" s="40">
        <f>F22+F24+F26+F28+F30+F32+F34</f>
        <v>0</v>
      </c>
      <c r="G20" s="40">
        <f>G22+G24+G26+G28+G30+G32+G34</f>
        <v>0</v>
      </c>
      <c r="H20" s="40">
        <f t="shared" si="16"/>
        <v>0</v>
      </c>
      <c r="I20" s="40">
        <f t="shared" si="16"/>
        <v>25</v>
      </c>
      <c r="J20" s="40">
        <f t="shared" si="16"/>
        <v>25</v>
      </c>
      <c r="K20" s="40">
        <f t="shared" si="16"/>
        <v>45</v>
      </c>
      <c r="L20" s="40">
        <f t="shared" si="16"/>
        <v>100</v>
      </c>
      <c r="M20" s="40">
        <f t="shared" si="16"/>
        <v>80</v>
      </c>
      <c r="N20" s="40">
        <f t="shared" si="16"/>
        <v>30</v>
      </c>
      <c r="O20" s="40">
        <f t="shared" si="16"/>
        <v>15</v>
      </c>
      <c r="P20" s="40">
        <f t="shared" si="16"/>
        <v>0</v>
      </c>
      <c r="Q20" s="40">
        <f t="shared" si="16"/>
        <v>0</v>
      </c>
      <c r="R20" s="40">
        <f t="shared" si="16"/>
        <v>0</v>
      </c>
      <c r="S20" s="40">
        <f t="shared" si="16"/>
        <v>0</v>
      </c>
      <c r="T20" s="40">
        <f t="shared" si="16"/>
        <v>0</v>
      </c>
      <c r="U20" s="40">
        <f t="shared" si="16"/>
        <v>0</v>
      </c>
      <c r="V20" s="40">
        <f t="shared" si="16"/>
        <v>0</v>
      </c>
      <c r="W20" s="41">
        <f t="shared" si="16"/>
        <v>0</v>
      </c>
      <c r="X20" s="37">
        <f>SUM(F20:W20)</f>
        <v>320</v>
      </c>
      <c r="Y20" s="80"/>
      <c r="Z20" s="81"/>
      <c r="AA20" s="81"/>
      <c r="AB20" s="81"/>
      <c r="AC20" s="81"/>
      <c r="AE20" s="68"/>
      <c r="AF20" s="68"/>
    </row>
    <row r="21" spans="1:32" s="27" customFormat="1" ht="12" customHeight="1" x14ac:dyDescent="0.4">
      <c r="A21" s="38"/>
      <c r="B21" s="42"/>
      <c r="C21" s="78" t="s">
        <v>65</v>
      </c>
      <c r="D21" s="79" t="s">
        <v>93</v>
      </c>
      <c r="E21" s="43" t="s">
        <v>5</v>
      </c>
      <c r="F21" s="44"/>
      <c r="G21" s="44"/>
      <c r="H21" s="44">
        <v>10</v>
      </c>
      <c r="I21" s="44">
        <v>10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5"/>
      <c r="X21" s="46">
        <f>SUM(F21:W21)</f>
        <v>20</v>
      </c>
      <c r="Y21" s="80">
        <f t="shared" ref="Y21" si="18">X21-X22</f>
        <v>10</v>
      </c>
      <c r="Z21" s="77">
        <v>0.35</v>
      </c>
      <c r="AA21" s="77">
        <v>1</v>
      </c>
      <c r="AB21" s="77">
        <v>1</v>
      </c>
      <c r="AC21" s="77">
        <v>1</v>
      </c>
      <c r="AE21" s="68"/>
      <c r="AF21" s="68"/>
    </row>
    <row r="22" spans="1:32" s="27" customFormat="1" ht="12" customHeight="1" x14ac:dyDescent="0.4">
      <c r="A22" s="38"/>
      <c r="B22" s="42"/>
      <c r="C22" s="78"/>
      <c r="D22" s="79"/>
      <c r="E22" s="43" t="s">
        <v>114</v>
      </c>
      <c r="F22" s="44"/>
      <c r="G22" s="44"/>
      <c r="H22" s="44"/>
      <c r="I22" s="44">
        <v>5</v>
      </c>
      <c r="J22" s="44">
        <v>5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5"/>
      <c r="X22" s="47">
        <f>SUM(G22:W22)</f>
        <v>10</v>
      </c>
      <c r="Y22" s="80"/>
      <c r="Z22" s="77"/>
      <c r="AA22" s="77"/>
      <c r="AB22" s="77"/>
      <c r="AC22" s="77"/>
      <c r="AE22" s="68"/>
      <c r="AF22" s="68"/>
    </row>
    <row r="23" spans="1:32" s="27" customFormat="1" ht="12" customHeight="1" x14ac:dyDescent="0.4">
      <c r="A23" s="38"/>
      <c r="B23" s="42"/>
      <c r="C23" s="78" t="s">
        <v>66</v>
      </c>
      <c r="D23" s="79" t="s">
        <v>94</v>
      </c>
      <c r="E23" s="43" t="s">
        <v>5</v>
      </c>
      <c r="F23" s="44"/>
      <c r="G23" s="44"/>
      <c r="H23" s="44">
        <v>20</v>
      </c>
      <c r="I23" s="44">
        <v>20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5"/>
      <c r="X23" s="46">
        <f>SUM(F23:W23)</f>
        <v>40</v>
      </c>
      <c r="Y23" s="80">
        <f t="shared" ref="Y23" si="19">X23-X24</f>
        <v>0</v>
      </c>
      <c r="Z23" s="77">
        <v>0.35</v>
      </c>
      <c r="AA23" s="77">
        <v>1</v>
      </c>
      <c r="AB23" s="77">
        <v>1</v>
      </c>
      <c r="AC23" s="77">
        <v>1</v>
      </c>
      <c r="AE23" s="68"/>
      <c r="AF23" s="68"/>
    </row>
    <row r="24" spans="1:32" s="27" customFormat="1" ht="12" customHeight="1" x14ac:dyDescent="0.4">
      <c r="A24" s="38"/>
      <c r="B24" s="42"/>
      <c r="C24" s="78"/>
      <c r="D24" s="79"/>
      <c r="E24" s="43" t="s">
        <v>114</v>
      </c>
      <c r="F24" s="44"/>
      <c r="G24" s="44"/>
      <c r="H24" s="44"/>
      <c r="I24" s="44">
        <v>20</v>
      </c>
      <c r="J24" s="44">
        <v>20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7">
        <f>SUM(G24:W24)</f>
        <v>40</v>
      </c>
      <c r="Y24" s="80"/>
      <c r="Z24" s="77"/>
      <c r="AA24" s="77"/>
      <c r="AB24" s="77"/>
      <c r="AC24" s="77"/>
      <c r="AE24" s="68"/>
      <c r="AF24" s="68"/>
    </row>
    <row r="25" spans="1:32" s="27" customFormat="1" ht="12" customHeight="1" x14ac:dyDescent="0.4">
      <c r="A25" s="38"/>
      <c r="B25" s="42"/>
      <c r="C25" s="78" t="s">
        <v>67</v>
      </c>
      <c r="D25" s="79" t="s">
        <v>95</v>
      </c>
      <c r="E25" s="43" t="s">
        <v>5</v>
      </c>
      <c r="F25" s="44"/>
      <c r="G25" s="44"/>
      <c r="H25" s="44"/>
      <c r="I25" s="44"/>
      <c r="J25" s="44"/>
      <c r="K25" s="44"/>
      <c r="L25" s="44">
        <v>15</v>
      </c>
      <c r="M25" s="44">
        <v>15</v>
      </c>
      <c r="N25" s="44">
        <v>15</v>
      </c>
      <c r="O25" s="44"/>
      <c r="P25" s="44"/>
      <c r="Q25" s="44"/>
      <c r="R25" s="44"/>
      <c r="S25" s="44"/>
      <c r="T25" s="44"/>
      <c r="U25" s="44"/>
      <c r="V25" s="44"/>
      <c r="W25" s="45"/>
      <c r="X25" s="46">
        <f>SUM(F25:W25)</f>
        <v>45</v>
      </c>
      <c r="Y25" s="80">
        <f t="shared" ref="Y25" si="20">X25-X26</f>
        <v>0</v>
      </c>
      <c r="Z25" s="77">
        <v>0.35</v>
      </c>
      <c r="AA25" s="77">
        <v>1</v>
      </c>
      <c r="AB25" s="77">
        <v>1</v>
      </c>
      <c r="AC25" s="77">
        <v>1</v>
      </c>
      <c r="AE25" s="68"/>
      <c r="AF25" s="68"/>
    </row>
    <row r="26" spans="1:32" s="27" customFormat="1" ht="12" customHeight="1" x14ac:dyDescent="0.4">
      <c r="A26" s="38"/>
      <c r="B26" s="42"/>
      <c r="C26" s="78"/>
      <c r="D26" s="79"/>
      <c r="E26" s="43" t="s">
        <v>114</v>
      </c>
      <c r="F26" s="44"/>
      <c r="G26" s="44"/>
      <c r="H26" s="44"/>
      <c r="I26" s="44"/>
      <c r="J26" s="44"/>
      <c r="K26" s="44"/>
      <c r="L26" s="44"/>
      <c r="M26" s="44">
        <v>15</v>
      </c>
      <c r="N26" s="44">
        <v>15</v>
      </c>
      <c r="O26" s="44">
        <v>15</v>
      </c>
      <c r="P26" s="44"/>
      <c r="Q26" s="44"/>
      <c r="R26" s="44"/>
      <c r="S26" s="44"/>
      <c r="T26" s="44"/>
      <c r="U26" s="44"/>
      <c r="V26" s="44"/>
      <c r="W26" s="45"/>
      <c r="X26" s="47">
        <f>SUM(G26:W26)</f>
        <v>45</v>
      </c>
      <c r="Y26" s="80"/>
      <c r="Z26" s="77"/>
      <c r="AA26" s="77"/>
      <c r="AB26" s="77"/>
      <c r="AC26" s="77"/>
      <c r="AE26" s="68"/>
      <c r="AF26" s="68"/>
    </row>
    <row r="27" spans="1:32" s="27" customFormat="1" ht="12" customHeight="1" x14ac:dyDescent="0.4">
      <c r="A27" s="38"/>
      <c r="B27" s="42"/>
      <c r="C27" s="78" t="s">
        <v>68</v>
      </c>
      <c r="D27" s="79" t="s">
        <v>96</v>
      </c>
      <c r="E27" s="43" t="s">
        <v>5</v>
      </c>
      <c r="F27" s="44"/>
      <c r="G27" s="44"/>
      <c r="H27" s="44"/>
      <c r="I27" s="44"/>
      <c r="J27" s="44"/>
      <c r="K27" s="44">
        <v>40</v>
      </c>
      <c r="L27" s="44">
        <v>40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  <c r="X27" s="46">
        <f>SUM(F27:W27)</f>
        <v>80</v>
      </c>
      <c r="Y27" s="80">
        <f t="shared" ref="Y27" si="21">X27-X28</f>
        <v>-20</v>
      </c>
      <c r="Z27" s="77">
        <v>0.35</v>
      </c>
      <c r="AA27" s="77">
        <v>1</v>
      </c>
      <c r="AB27" s="77">
        <v>1</v>
      </c>
      <c r="AC27" s="77">
        <v>1</v>
      </c>
      <c r="AE27" s="68"/>
      <c r="AF27" s="68"/>
    </row>
    <row r="28" spans="1:32" s="27" customFormat="1" ht="12" customHeight="1" x14ac:dyDescent="0.4">
      <c r="A28" s="38"/>
      <c r="B28" s="42"/>
      <c r="C28" s="78"/>
      <c r="D28" s="79"/>
      <c r="E28" s="43" t="s">
        <v>114</v>
      </c>
      <c r="F28" s="44"/>
      <c r="G28" s="44"/>
      <c r="H28" s="44"/>
      <c r="I28" s="44"/>
      <c r="J28" s="44"/>
      <c r="K28" s="44"/>
      <c r="L28" s="44">
        <v>50</v>
      </c>
      <c r="M28" s="44">
        <v>50</v>
      </c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47">
        <f>SUM(G28:W28)</f>
        <v>100</v>
      </c>
      <c r="Y28" s="80"/>
      <c r="Z28" s="77"/>
      <c r="AA28" s="77"/>
      <c r="AB28" s="77"/>
      <c r="AC28" s="77"/>
      <c r="AE28" s="68"/>
      <c r="AF28" s="68"/>
    </row>
    <row r="29" spans="1:32" ht="12" customHeight="1" x14ac:dyDescent="0.4">
      <c r="A29" s="48"/>
      <c r="B29" s="49"/>
      <c r="C29" s="78" t="s">
        <v>69</v>
      </c>
      <c r="D29" s="79" t="s">
        <v>97</v>
      </c>
      <c r="E29" s="43" t="s">
        <v>5</v>
      </c>
      <c r="F29" s="44"/>
      <c r="G29" s="44"/>
      <c r="H29" s="44"/>
      <c r="I29" s="44"/>
      <c r="J29" s="44">
        <v>30</v>
      </c>
      <c r="K29" s="44">
        <v>30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6">
        <f>SUM(F29:W29)</f>
        <v>60</v>
      </c>
      <c r="Y29" s="80">
        <f t="shared" ref="Y29" si="22">X29-X30</f>
        <v>10</v>
      </c>
      <c r="Z29" s="77">
        <v>0.35</v>
      </c>
      <c r="AA29" s="77">
        <v>1</v>
      </c>
      <c r="AB29" s="77">
        <v>1</v>
      </c>
      <c r="AC29" s="77">
        <v>1</v>
      </c>
      <c r="AE29" s="68"/>
      <c r="AF29" s="68"/>
    </row>
    <row r="30" spans="1:32" ht="12" customHeight="1" x14ac:dyDescent="0.4">
      <c r="A30" s="48"/>
      <c r="B30" s="49"/>
      <c r="C30" s="78"/>
      <c r="D30" s="79"/>
      <c r="E30" s="43" t="s">
        <v>114</v>
      </c>
      <c r="F30" s="44"/>
      <c r="G30" s="44"/>
      <c r="H30" s="44"/>
      <c r="I30" s="44"/>
      <c r="J30" s="44"/>
      <c r="K30" s="44">
        <v>25</v>
      </c>
      <c r="L30" s="44">
        <v>25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/>
      <c r="X30" s="47">
        <f>SUM(G30:W30)</f>
        <v>50</v>
      </c>
      <c r="Y30" s="80"/>
      <c r="Z30" s="77"/>
      <c r="AA30" s="77"/>
      <c r="AB30" s="77"/>
      <c r="AC30" s="77"/>
      <c r="AE30" s="68"/>
      <c r="AF30" s="68"/>
    </row>
    <row r="31" spans="1:32" ht="12" customHeight="1" x14ac:dyDescent="0.4">
      <c r="A31" s="48"/>
      <c r="B31" s="49"/>
      <c r="C31" s="78" t="s">
        <v>70</v>
      </c>
      <c r="D31" s="79" t="s">
        <v>98</v>
      </c>
      <c r="E31" s="43" t="s">
        <v>5</v>
      </c>
      <c r="F31" s="44"/>
      <c r="G31" s="44"/>
      <c r="H31" s="44"/>
      <c r="I31" s="44"/>
      <c r="J31" s="44">
        <v>20</v>
      </c>
      <c r="K31" s="44">
        <v>20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/>
      <c r="X31" s="46">
        <f>SUM(F31:W31)</f>
        <v>40</v>
      </c>
      <c r="Y31" s="80">
        <f t="shared" ref="Y31" si="23">X31-X32</f>
        <v>0</v>
      </c>
      <c r="Z31" s="77">
        <v>0.35</v>
      </c>
      <c r="AA31" s="77">
        <v>1</v>
      </c>
      <c r="AB31" s="77">
        <v>1</v>
      </c>
      <c r="AC31" s="77">
        <v>1</v>
      </c>
      <c r="AE31" s="68"/>
      <c r="AF31" s="68"/>
    </row>
    <row r="32" spans="1:32" ht="12" customHeight="1" x14ac:dyDescent="0.4">
      <c r="A32" s="48"/>
      <c r="B32" s="49"/>
      <c r="C32" s="78"/>
      <c r="D32" s="79"/>
      <c r="E32" s="43" t="s">
        <v>114</v>
      </c>
      <c r="F32" s="44"/>
      <c r="G32" s="44"/>
      <c r="H32" s="44"/>
      <c r="I32" s="44"/>
      <c r="J32" s="44"/>
      <c r="K32" s="44">
        <v>20</v>
      </c>
      <c r="L32" s="44">
        <v>20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47">
        <f>SUM(G32:W32)</f>
        <v>40</v>
      </c>
      <c r="Y32" s="80"/>
      <c r="Z32" s="77"/>
      <c r="AA32" s="77"/>
      <c r="AB32" s="77"/>
      <c r="AC32" s="77"/>
      <c r="AE32" s="68"/>
      <c r="AF32" s="68"/>
    </row>
    <row r="33" spans="1:32" ht="12" customHeight="1" x14ac:dyDescent="0.4">
      <c r="A33" s="48"/>
      <c r="B33" s="49"/>
      <c r="C33" s="78" t="s">
        <v>71</v>
      </c>
      <c r="D33" s="79" t="s">
        <v>99</v>
      </c>
      <c r="E33" s="43" t="s">
        <v>5</v>
      </c>
      <c r="F33" s="44"/>
      <c r="G33" s="44"/>
      <c r="H33" s="44"/>
      <c r="I33" s="44"/>
      <c r="J33" s="44"/>
      <c r="K33" s="44">
        <v>10</v>
      </c>
      <c r="L33" s="44">
        <v>10</v>
      </c>
      <c r="M33" s="44">
        <v>10</v>
      </c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6">
        <f>SUM(F33:W33)</f>
        <v>30</v>
      </c>
      <c r="Y33" s="80">
        <f t="shared" ref="Y33:Y65" si="24">X33-X34</f>
        <v>-5</v>
      </c>
      <c r="Z33" s="77">
        <v>0.3</v>
      </c>
      <c r="AA33" s="77">
        <v>1</v>
      </c>
      <c r="AB33" s="77">
        <v>1</v>
      </c>
      <c r="AC33" s="77">
        <v>1</v>
      </c>
      <c r="AE33" s="68"/>
      <c r="AF33" s="68"/>
    </row>
    <row r="34" spans="1:32" ht="12" customHeight="1" x14ac:dyDescent="0.4">
      <c r="A34" s="49"/>
      <c r="B34" s="49"/>
      <c r="C34" s="78"/>
      <c r="D34" s="79"/>
      <c r="E34" s="50" t="s">
        <v>114</v>
      </c>
      <c r="F34" s="51"/>
      <c r="G34" s="51"/>
      <c r="H34" s="51"/>
      <c r="I34" s="51"/>
      <c r="J34" s="51"/>
      <c r="K34" s="51"/>
      <c r="L34" s="51">
        <v>5</v>
      </c>
      <c r="M34" s="51">
        <v>15</v>
      </c>
      <c r="N34" s="51">
        <v>15</v>
      </c>
      <c r="O34" s="51"/>
      <c r="P34" s="51"/>
      <c r="Q34" s="51"/>
      <c r="R34" s="51"/>
      <c r="S34" s="51"/>
      <c r="T34" s="51"/>
      <c r="U34" s="51"/>
      <c r="V34" s="51"/>
      <c r="W34" s="52"/>
      <c r="X34" s="47">
        <f>SUM(G34:W34)</f>
        <v>35</v>
      </c>
      <c r="Y34" s="80"/>
      <c r="Z34" s="77"/>
      <c r="AA34" s="77"/>
      <c r="AB34" s="77"/>
      <c r="AC34" s="77"/>
      <c r="AE34" s="68"/>
      <c r="AF34" s="68"/>
    </row>
    <row r="35" spans="1:32" s="27" customFormat="1" ht="12" customHeight="1" x14ac:dyDescent="0.4">
      <c r="A35" s="33"/>
      <c r="B35" s="82" t="s">
        <v>56</v>
      </c>
      <c r="C35" s="82"/>
      <c r="D35" s="83" t="s">
        <v>167</v>
      </c>
      <c r="E35" s="34" t="s">
        <v>5</v>
      </c>
      <c r="F35" s="35">
        <f t="shared" ref="F35:W35" si="25">F37+F39+F41+F43+F45+F47+F49</f>
        <v>0</v>
      </c>
      <c r="G35" s="35">
        <f t="shared" si="25"/>
        <v>0</v>
      </c>
      <c r="H35" s="35">
        <f t="shared" si="25"/>
        <v>0</v>
      </c>
      <c r="I35" s="35">
        <f t="shared" si="25"/>
        <v>0</v>
      </c>
      <c r="J35" s="35">
        <f t="shared" si="25"/>
        <v>0</v>
      </c>
      <c r="K35" s="35">
        <f t="shared" si="25"/>
        <v>0</v>
      </c>
      <c r="L35" s="35">
        <f t="shared" si="25"/>
        <v>0</v>
      </c>
      <c r="M35" s="35">
        <f t="shared" si="25"/>
        <v>0</v>
      </c>
      <c r="N35" s="35">
        <f t="shared" si="25"/>
        <v>0</v>
      </c>
      <c r="O35" s="35">
        <f t="shared" si="25"/>
        <v>55</v>
      </c>
      <c r="P35" s="35">
        <f t="shared" si="25"/>
        <v>160</v>
      </c>
      <c r="Q35" s="35">
        <f t="shared" si="25"/>
        <v>100</v>
      </c>
      <c r="R35" s="35">
        <f t="shared" si="25"/>
        <v>50</v>
      </c>
      <c r="S35" s="35">
        <f t="shared" si="25"/>
        <v>0</v>
      </c>
      <c r="T35" s="35">
        <f t="shared" si="25"/>
        <v>0</v>
      </c>
      <c r="U35" s="35">
        <f t="shared" si="25"/>
        <v>0</v>
      </c>
      <c r="V35" s="35">
        <f t="shared" si="25"/>
        <v>0</v>
      </c>
      <c r="W35" s="36">
        <f t="shared" si="25"/>
        <v>0</v>
      </c>
      <c r="X35" s="37">
        <f>SUM(F35:W35)</f>
        <v>365</v>
      </c>
      <c r="Y35" s="80">
        <f t="shared" si="24"/>
        <v>365</v>
      </c>
      <c r="Z35" s="81">
        <f>AVERAGE(Z37:Z50)</f>
        <v>0.34285714285714286</v>
      </c>
      <c r="AA35" s="81">
        <f t="shared" ref="AA35:AB35" si="26">AVERAGE(AA37:AA50)</f>
        <v>0</v>
      </c>
      <c r="AB35" s="81">
        <f t="shared" si="26"/>
        <v>0</v>
      </c>
      <c r="AC35" s="81">
        <f>AVERAGE(AC37:AC50)</f>
        <v>0</v>
      </c>
      <c r="AE35" s="68"/>
      <c r="AF35" s="68"/>
    </row>
    <row r="36" spans="1:32" s="27" customFormat="1" ht="12" customHeight="1" x14ac:dyDescent="0.4">
      <c r="A36" s="38"/>
      <c r="B36" s="82"/>
      <c r="C36" s="82"/>
      <c r="D36" s="83"/>
      <c r="E36" s="39" t="s">
        <v>114</v>
      </c>
      <c r="F36" s="40">
        <f>F38+F40+F42+F44+F46+F48+F50</f>
        <v>0</v>
      </c>
      <c r="G36" s="40">
        <f t="shared" ref="G36:W36" si="27">G38+G40+G42+G44+G46+G48+G50</f>
        <v>0</v>
      </c>
      <c r="H36" s="40">
        <f t="shared" si="27"/>
        <v>0</v>
      </c>
      <c r="I36" s="40">
        <f t="shared" si="27"/>
        <v>0</v>
      </c>
      <c r="J36" s="40">
        <f t="shared" si="27"/>
        <v>0</v>
      </c>
      <c r="K36" s="40">
        <f t="shared" si="27"/>
        <v>0</v>
      </c>
      <c r="L36" s="40">
        <f t="shared" si="27"/>
        <v>0</v>
      </c>
      <c r="M36" s="40">
        <f t="shared" si="27"/>
        <v>0</v>
      </c>
      <c r="N36" s="40">
        <f t="shared" si="27"/>
        <v>0</v>
      </c>
      <c r="O36" s="40">
        <f t="shared" si="27"/>
        <v>0</v>
      </c>
      <c r="P36" s="40">
        <f t="shared" si="27"/>
        <v>0</v>
      </c>
      <c r="Q36" s="40">
        <f t="shared" si="27"/>
        <v>0</v>
      </c>
      <c r="R36" s="40">
        <f t="shared" si="27"/>
        <v>0</v>
      </c>
      <c r="S36" s="40">
        <f t="shared" si="27"/>
        <v>0</v>
      </c>
      <c r="T36" s="40">
        <f t="shared" si="27"/>
        <v>0</v>
      </c>
      <c r="U36" s="40">
        <f t="shared" si="27"/>
        <v>0</v>
      </c>
      <c r="V36" s="40">
        <f t="shared" si="27"/>
        <v>0</v>
      </c>
      <c r="W36" s="41">
        <f t="shared" si="27"/>
        <v>0</v>
      </c>
      <c r="X36" s="37">
        <f>SUM(F36:W36)</f>
        <v>0</v>
      </c>
      <c r="Y36" s="80"/>
      <c r="Z36" s="81"/>
      <c r="AA36" s="81"/>
      <c r="AB36" s="81"/>
      <c r="AC36" s="81"/>
      <c r="AE36" s="68"/>
      <c r="AF36" s="68"/>
    </row>
    <row r="37" spans="1:32" s="27" customFormat="1" ht="12" customHeight="1" x14ac:dyDescent="0.4">
      <c r="A37" s="38"/>
      <c r="B37" s="42"/>
      <c r="C37" s="78" t="s">
        <v>72</v>
      </c>
      <c r="D37" s="79" t="s">
        <v>100</v>
      </c>
      <c r="E37" s="43" t="s">
        <v>5</v>
      </c>
      <c r="F37" s="44"/>
      <c r="G37" s="44"/>
      <c r="H37" s="44"/>
      <c r="I37" s="44"/>
      <c r="J37" s="44"/>
      <c r="K37" s="44"/>
      <c r="L37" s="44"/>
      <c r="M37" s="44"/>
      <c r="N37" s="44"/>
      <c r="O37" s="44">
        <v>20</v>
      </c>
      <c r="P37" s="44">
        <v>20</v>
      </c>
      <c r="Q37" s="44"/>
      <c r="R37" s="44"/>
      <c r="S37" s="44"/>
      <c r="T37" s="44"/>
      <c r="U37" s="44"/>
      <c r="V37" s="44"/>
      <c r="W37" s="45"/>
      <c r="X37" s="46">
        <f>SUM(F37:W37)</f>
        <v>40</v>
      </c>
      <c r="Y37" s="80">
        <f t="shared" si="24"/>
        <v>40</v>
      </c>
      <c r="Z37" s="77">
        <v>0.35</v>
      </c>
      <c r="AA37" s="77">
        <v>0</v>
      </c>
      <c r="AB37" s="77">
        <v>0</v>
      </c>
      <c r="AC37" s="77">
        <v>0</v>
      </c>
      <c r="AE37" s="68"/>
      <c r="AF37" s="68"/>
    </row>
    <row r="38" spans="1:32" s="27" customFormat="1" ht="12" customHeight="1" x14ac:dyDescent="0.4">
      <c r="A38" s="38"/>
      <c r="B38" s="42"/>
      <c r="C38" s="78"/>
      <c r="D38" s="79"/>
      <c r="E38" s="43" t="s">
        <v>114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  <c r="X38" s="47">
        <f>SUM(G38:W38)</f>
        <v>0</v>
      </c>
      <c r="Y38" s="80"/>
      <c r="Z38" s="77"/>
      <c r="AA38" s="77"/>
      <c r="AB38" s="77"/>
      <c r="AC38" s="77"/>
      <c r="AE38" s="68"/>
      <c r="AF38" s="68"/>
    </row>
    <row r="39" spans="1:32" s="27" customFormat="1" ht="12" customHeight="1" x14ac:dyDescent="0.4">
      <c r="A39" s="38"/>
      <c r="B39" s="42"/>
      <c r="C39" s="78" t="s">
        <v>73</v>
      </c>
      <c r="D39" s="79" t="s">
        <v>101</v>
      </c>
      <c r="E39" s="43" t="s">
        <v>5</v>
      </c>
      <c r="F39" s="44"/>
      <c r="G39" s="44"/>
      <c r="H39" s="44"/>
      <c r="I39" s="44"/>
      <c r="J39" s="44"/>
      <c r="K39" s="44"/>
      <c r="L39" s="44"/>
      <c r="M39" s="44"/>
      <c r="N39" s="44"/>
      <c r="O39" s="44">
        <v>15</v>
      </c>
      <c r="P39" s="44">
        <v>15</v>
      </c>
      <c r="Q39" s="44"/>
      <c r="R39" s="44"/>
      <c r="S39" s="44"/>
      <c r="T39" s="44"/>
      <c r="U39" s="44"/>
      <c r="V39" s="44"/>
      <c r="W39" s="45"/>
      <c r="X39" s="46">
        <f>SUM(F39:W39)</f>
        <v>30</v>
      </c>
      <c r="Y39" s="80">
        <f t="shared" si="24"/>
        <v>30</v>
      </c>
      <c r="Z39" s="77">
        <v>0.35</v>
      </c>
      <c r="AA39" s="77">
        <v>0</v>
      </c>
      <c r="AB39" s="77">
        <v>0</v>
      </c>
      <c r="AC39" s="77">
        <v>0</v>
      </c>
      <c r="AE39" s="68"/>
      <c r="AF39" s="68"/>
    </row>
    <row r="40" spans="1:32" s="27" customFormat="1" ht="12" customHeight="1" x14ac:dyDescent="0.4">
      <c r="A40" s="38"/>
      <c r="B40" s="42"/>
      <c r="C40" s="78"/>
      <c r="D40" s="79"/>
      <c r="E40" s="43" t="s">
        <v>114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  <c r="X40" s="47">
        <f>SUM(G40:W40)</f>
        <v>0</v>
      </c>
      <c r="Y40" s="80"/>
      <c r="Z40" s="77"/>
      <c r="AA40" s="77"/>
      <c r="AB40" s="77"/>
      <c r="AC40" s="77"/>
      <c r="AE40" s="68"/>
      <c r="AF40" s="68"/>
    </row>
    <row r="41" spans="1:32" s="27" customFormat="1" ht="12" customHeight="1" x14ac:dyDescent="0.4">
      <c r="A41" s="38"/>
      <c r="B41" s="42"/>
      <c r="C41" s="78" t="s">
        <v>74</v>
      </c>
      <c r="D41" s="79" t="s">
        <v>102</v>
      </c>
      <c r="E41" s="43" t="s">
        <v>5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>
        <v>30</v>
      </c>
      <c r="Q41" s="44">
        <v>25</v>
      </c>
      <c r="R41" s="44">
        <v>25</v>
      </c>
      <c r="S41" s="44"/>
      <c r="T41" s="44"/>
      <c r="U41" s="44"/>
      <c r="V41" s="44"/>
      <c r="W41" s="45"/>
      <c r="X41" s="46">
        <f>SUM(F41:W41)</f>
        <v>80</v>
      </c>
      <c r="Y41" s="80">
        <f t="shared" si="24"/>
        <v>80</v>
      </c>
      <c r="Z41" s="77">
        <v>0.35</v>
      </c>
      <c r="AA41" s="77">
        <v>0</v>
      </c>
      <c r="AB41" s="77">
        <v>0</v>
      </c>
      <c r="AC41" s="77">
        <v>0</v>
      </c>
      <c r="AE41" s="68"/>
      <c r="AF41" s="68"/>
    </row>
    <row r="42" spans="1:32" s="27" customFormat="1" ht="12" customHeight="1" x14ac:dyDescent="0.4">
      <c r="A42" s="38"/>
      <c r="B42" s="42"/>
      <c r="C42" s="78"/>
      <c r="D42" s="79"/>
      <c r="E42" s="43" t="s">
        <v>114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  <c r="X42" s="47">
        <f>SUM(G42:W42)</f>
        <v>0</v>
      </c>
      <c r="Y42" s="80"/>
      <c r="Z42" s="77"/>
      <c r="AA42" s="77"/>
      <c r="AB42" s="77"/>
      <c r="AC42" s="77"/>
      <c r="AE42" s="68"/>
      <c r="AF42" s="68"/>
    </row>
    <row r="43" spans="1:32" s="27" customFormat="1" ht="12" customHeight="1" x14ac:dyDescent="0.4">
      <c r="A43" s="38"/>
      <c r="B43" s="42"/>
      <c r="C43" s="78" t="s">
        <v>75</v>
      </c>
      <c r="D43" s="79" t="s">
        <v>103</v>
      </c>
      <c r="E43" s="43" t="s">
        <v>5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>
        <v>50</v>
      </c>
      <c r="Q43" s="44">
        <v>50</v>
      </c>
      <c r="R43" s="44"/>
      <c r="S43" s="44"/>
      <c r="T43" s="44"/>
      <c r="U43" s="44"/>
      <c r="V43" s="44"/>
      <c r="W43" s="45"/>
      <c r="X43" s="46">
        <f>SUM(F43:W43)</f>
        <v>100</v>
      </c>
      <c r="Y43" s="80">
        <f t="shared" si="24"/>
        <v>100</v>
      </c>
      <c r="Z43" s="77">
        <v>0.35</v>
      </c>
      <c r="AA43" s="77">
        <v>0</v>
      </c>
      <c r="AB43" s="77">
        <v>0</v>
      </c>
      <c r="AC43" s="77">
        <v>0</v>
      </c>
      <c r="AE43" s="68"/>
      <c r="AF43" s="68"/>
    </row>
    <row r="44" spans="1:32" s="27" customFormat="1" ht="12" customHeight="1" x14ac:dyDescent="0.4">
      <c r="A44" s="38"/>
      <c r="B44" s="42"/>
      <c r="C44" s="78"/>
      <c r="D44" s="79"/>
      <c r="E44" s="43" t="s">
        <v>114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5"/>
      <c r="X44" s="47">
        <f>SUM(G44:W44)</f>
        <v>0</v>
      </c>
      <c r="Y44" s="80"/>
      <c r="Z44" s="77"/>
      <c r="AA44" s="77"/>
      <c r="AB44" s="77"/>
      <c r="AC44" s="77"/>
      <c r="AE44" s="68"/>
      <c r="AF44" s="68"/>
    </row>
    <row r="45" spans="1:32" ht="12" customHeight="1" x14ac:dyDescent="0.4">
      <c r="A45" s="48"/>
      <c r="B45" s="49"/>
      <c r="C45" s="78" t="s">
        <v>76</v>
      </c>
      <c r="D45" s="79" t="s">
        <v>104</v>
      </c>
      <c r="E45" s="43" t="s">
        <v>5</v>
      </c>
      <c r="F45" s="44"/>
      <c r="G45" s="44"/>
      <c r="H45" s="44"/>
      <c r="I45" s="44"/>
      <c r="J45" s="44"/>
      <c r="K45" s="44"/>
      <c r="L45" s="44"/>
      <c r="M45" s="44"/>
      <c r="N45" s="44"/>
      <c r="O45" s="44">
        <v>10</v>
      </c>
      <c r="P45" s="44">
        <v>10</v>
      </c>
      <c r="Q45" s="44"/>
      <c r="R45" s="44"/>
      <c r="S45" s="44"/>
      <c r="T45" s="44"/>
      <c r="U45" s="44"/>
      <c r="V45" s="44"/>
      <c r="W45" s="45"/>
      <c r="X45" s="46">
        <f>SUM(F45:W45)</f>
        <v>20</v>
      </c>
      <c r="Y45" s="80">
        <f t="shared" si="24"/>
        <v>20</v>
      </c>
      <c r="Z45" s="77">
        <v>0.35</v>
      </c>
      <c r="AA45" s="77">
        <v>0</v>
      </c>
      <c r="AB45" s="77">
        <v>0</v>
      </c>
      <c r="AC45" s="77">
        <v>0</v>
      </c>
      <c r="AE45" s="68"/>
      <c r="AF45" s="68"/>
    </row>
    <row r="46" spans="1:32" ht="12" customHeight="1" x14ac:dyDescent="0.4">
      <c r="A46" s="48"/>
      <c r="B46" s="49"/>
      <c r="C46" s="78"/>
      <c r="D46" s="79"/>
      <c r="E46" s="43" t="s">
        <v>114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  <c r="X46" s="47">
        <f>SUM(G46:W46)</f>
        <v>0</v>
      </c>
      <c r="Y46" s="80"/>
      <c r="Z46" s="77"/>
      <c r="AA46" s="77"/>
      <c r="AB46" s="77"/>
      <c r="AC46" s="77"/>
      <c r="AE46" s="68"/>
      <c r="AF46" s="68"/>
    </row>
    <row r="47" spans="1:32" ht="12" customHeight="1" x14ac:dyDescent="0.4">
      <c r="A47" s="48"/>
      <c r="B47" s="49"/>
      <c r="C47" s="78" t="s">
        <v>77</v>
      </c>
      <c r="D47" s="79" t="s">
        <v>105</v>
      </c>
      <c r="E47" s="43" t="s">
        <v>5</v>
      </c>
      <c r="F47" s="44"/>
      <c r="G47" s="44"/>
      <c r="H47" s="44"/>
      <c r="I47" s="44"/>
      <c r="J47" s="44"/>
      <c r="K47" s="44"/>
      <c r="L47" s="44"/>
      <c r="M47" s="44"/>
      <c r="N47" s="44"/>
      <c r="O47" s="44">
        <v>10</v>
      </c>
      <c r="P47" s="44">
        <v>10</v>
      </c>
      <c r="Q47" s="44"/>
      <c r="R47" s="44"/>
      <c r="S47" s="44"/>
      <c r="T47" s="44"/>
      <c r="U47" s="44"/>
      <c r="V47" s="44"/>
      <c r="W47" s="45"/>
      <c r="X47" s="46">
        <f>SUM(F47:W47)</f>
        <v>20</v>
      </c>
      <c r="Y47" s="80">
        <f t="shared" si="24"/>
        <v>20</v>
      </c>
      <c r="Z47" s="77">
        <v>0.35</v>
      </c>
      <c r="AA47" s="77">
        <v>0</v>
      </c>
      <c r="AB47" s="77">
        <v>0</v>
      </c>
      <c r="AC47" s="77">
        <v>0</v>
      </c>
      <c r="AE47" s="68"/>
      <c r="AF47" s="68"/>
    </row>
    <row r="48" spans="1:32" ht="12" customHeight="1" x14ac:dyDescent="0.4">
      <c r="A48" s="48"/>
      <c r="B48" s="49"/>
      <c r="C48" s="78"/>
      <c r="D48" s="79"/>
      <c r="E48" s="43" t="s">
        <v>114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5"/>
      <c r="X48" s="47">
        <f>SUM(G48:W48)</f>
        <v>0</v>
      </c>
      <c r="Y48" s="80"/>
      <c r="Z48" s="77"/>
      <c r="AA48" s="77"/>
      <c r="AB48" s="77"/>
      <c r="AC48" s="77"/>
      <c r="AE48" s="68"/>
      <c r="AF48" s="68"/>
    </row>
    <row r="49" spans="1:32" ht="12" customHeight="1" x14ac:dyDescent="0.4">
      <c r="A49" s="48"/>
      <c r="B49" s="49"/>
      <c r="C49" s="78" t="s">
        <v>78</v>
      </c>
      <c r="D49" s="79" t="s">
        <v>106</v>
      </c>
      <c r="E49" s="43" t="s">
        <v>5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>
        <v>25</v>
      </c>
      <c r="Q49" s="44">
        <v>25</v>
      </c>
      <c r="R49" s="44">
        <v>25</v>
      </c>
      <c r="S49" s="44"/>
      <c r="T49" s="44"/>
      <c r="U49" s="44"/>
      <c r="V49" s="44"/>
      <c r="W49" s="45"/>
      <c r="X49" s="46">
        <f>SUM(F49:W49)</f>
        <v>75</v>
      </c>
      <c r="Y49" s="80">
        <f t="shared" si="24"/>
        <v>75</v>
      </c>
      <c r="Z49" s="77">
        <v>0.3</v>
      </c>
      <c r="AA49" s="77">
        <v>0</v>
      </c>
      <c r="AB49" s="77">
        <v>0</v>
      </c>
      <c r="AC49" s="77">
        <v>0</v>
      </c>
      <c r="AE49" s="68"/>
      <c r="AF49" s="68"/>
    </row>
    <row r="50" spans="1:32" ht="12" customHeight="1" x14ac:dyDescent="0.4">
      <c r="A50" s="49"/>
      <c r="B50" s="49"/>
      <c r="C50" s="78"/>
      <c r="D50" s="79"/>
      <c r="E50" s="50" t="s">
        <v>114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2"/>
      <c r="X50" s="47">
        <f>SUM(G50:W50)</f>
        <v>0</v>
      </c>
      <c r="Y50" s="80"/>
      <c r="Z50" s="77"/>
      <c r="AA50" s="77"/>
      <c r="AB50" s="77"/>
      <c r="AC50" s="77"/>
      <c r="AE50" s="68"/>
      <c r="AF50" s="68"/>
    </row>
    <row r="51" spans="1:32" s="27" customFormat="1" ht="12" customHeight="1" x14ac:dyDescent="0.4">
      <c r="A51" s="33"/>
      <c r="B51" s="82" t="s">
        <v>57</v>
      </c>
      <c r="C51" s="82"/>
      <c r="D51" s="83" t="s">
        <v>168</v>
      </c>
      <c r="E51" s="34" t="s">
        <v>5</v>
      </c>
      <c r="F51" s="35">
        <f t="shared" ref="F51:W51" si="28">F53+F55+F57+F59+F61+F63+F65</f>
        <v>0</v>
      </c>
      <c r="G51" s="35">
        <f t="shared" si="28"/>
        <v>0</v>
      </c>
      <c r="H51" s="35">
        <f t="shared" si="28"/>
        <v>0</v>
      </c>
      <c r="I51" s="35">
        <f t="shared" si="28"/>
        <v>0</v>
      </c>
      <c r="J51" s="35">
        <f t="shared" si="28"/>
        <v>0</v>
      </c>
      <c r="K51" s="35">
        <f t="shared" si="28"/>
        <v>0</v>
      </c>
      <c r="L51" s="35">
        <f t="shared" si="28"/>
        <v>0</v>
      </c>
      <c r="M51" s="35">
        <f t="shared" si="28"/>
        <v>0</v>
      </c>
      <c r="N51" s="35">
        <f t="shared" si="28"/>
        <v>0</v>
      </c>
      <c r="O51" s="35">
        <f t="shared" si="28"/>
        <v>0</v>
      </c>
      <c r="P51" s="35">
        <f t="shared" si="28"/>
        <v>0</v>
      </c>
      <c r="Q51" s="35">
        <f t="shared" si="28"/>
        <v>0</v>
      </c>
      <c r="R51" s="35">
        <f t="shared" si="28"/>
        <v>0</v>
      </c>
      <c r="S51" s="35">
        <f t="shared" si="28"/>
        <v>55</v>
      </c>
      <c r="T51" s="35">
        <f t="shared" si="28"/>
        <v>125</v>
      </c>
      <c r="U51" s="35">
        <f t="shared" si="28"/>
        <v>65</v>
      </c>
      <c r="V51" s="35">
        <f t="shared" si="28"/>
        <v>130</v>
      </c>
      <c r="W51" s="36">
        <f t="shared" si="28"/>
        <v>0</v>
      </c>
      <c r="X51" s="37">
        <f>SUM(F51:W51)</f>
        <v>375</v>
      </c>
      <c r="Y51" s="80">
        <f t="shared" si="24"/>
        <v>375</v>
      </c>
      <c r="Z51" s="81">
        <f>AVERAGE(Z53:Z66)</f>
        <v>0.34285714285714286</v>
      </c>
      <c r="AA51" s="81">
        <f t="shared" ref="AA51:AB51" si="29">AVERAGE(AA53:AA66)</f>
        <v>0</v>
      </c>
      <c r="AB51" s="81">
        <f t="shared" si="29"/>
        <v>0</v>
      </c>
      <c r="AC51" s="81">
        <f>AVERAGE(AC53:AC66)</f>
        <v>0</v>
      </c>
      <c r="AE51" s="68"/>
      <c r="AF51" s="68"/>
    </row>
    <row r="52" spans="1:32" s="27" customFormat="1" ht="12" customHeight="1" x14ac:dyDescent="0.4">
      <c r="A52" s="38"/>
      <c r="B52" s="82"/>
      <c r="C52" s="82"/>
      <c r="D52" s="83"/>
      <c r="E52" s="39" t="s">
        <v>114</v>
      </c>
      <c r="F52" s="40">
        <f>F54+F56+F58+F60+F62+F64+F66</f>
        <v>0</v>
      </c>
      <c r="G52" s="40">
        <f t="shared" ref="G52:W52" si="30">G54+G56+G58+G60+G62+G64+G66</f>
        <v>0</v>
      </c>
      <c r="H52" s="40">
        <f t="shared" si="30"/>
        <v>0</v>
      </c>
      <c r="I52" s="40">
        <f t="shared" si="30"/>
        <v>0</v>
      </c>
      <c r="J52" s="40">
        <f t="shared" si="30"/>
        <v>0</v>
      </c>
      <c r="K52" s="40">
        <f t="shared" si="30"/>
        <v>0</v>
      </c>
      <c r="L52" s="40">
        <f t="shared" si="30"/>
        <v>0</v>
      </c>
      <c r="M52" s="40">
        <f t="shared" si="30"/>
        <v>0</v>
      </c>
      <c r="N52" s="40">
        <f t="shared" si="30"/>
        <v>0</v>
      </c>
      <c r="O52" s="40">
        <f t="shared" si="30"/>
        <v>0</v>
      </c>
      <c r="P52" s="40">
        <f t="shared" si="30"/>
        <v>0</v>
      </c>
      <c r="Q52" s="40">
        <f t="shared" si="30"/>
        <v>0</v>
      </c>
      <c r="R52" s="40">
        <f t="shared" si="30"/>
        <v>0</v>
      </c>
      <c r="S52" s="40">
        <f t="shared" si="30"/>
        <v>0</v>
      </c>
      <c r="T52" s="40">
        <f t="shared" si="30"/>
        <v>0</v>
      </c>
      <c r="U52" s="40">
        <f t="shared" si="30"/>
        <v>0</v>
      </c>
      <c r="V52" s="40">
        <f t="shared" si="30"/>
        <v>0</v>
      </c>
      <c r="W52" s="41">
        <f t="shared" si="30"/>
        <v>0</v>
      </c>
      <c r="X52" s="37">
        <f>SUM(F52:W52)</f>
        <v>0</v>
      </c>
      <c r="Y52" s="80"/>
      <c r="Z52" s="81"/>
      <c r="AA52" s="81"/>
      <c r="AB52" s="81"/>
      <c r="AC52" s="81"/>
      <c r="AE52" s="68"/>
      <c r="AF52" s="68"/>
    </row>
    <row r="53" spans="1:32" s="27" customFormat="1" ht="12" customHeight="1" x14ac:dyDescent="0.4">
      <c r="A53" s="38"/>
      <c r="B53" s="42"/>
      <c r="C53" s="78" t="s">
        <v>79</v>
      </c>
      <c r="D53" s="79" t="s">
        <v>107</v>
      </c>
      <c r="E53" s="43" t="s">
        <v>5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>
        <v>15</v>
      </c>
      <c r="T53" s="44">
        <v>15</v>
      </c>
      <c r="U53" s="44"/>
      <c r="V53" s="44"/>
      <c r="W53" s="45"/>
      <c r="X53" s="46">
        <f>SUM(F53:W53)</f>
        <v>30</v>
      </c>
      <c r="Y53" s="80">
        <f t="shared" si="24"/>
        <v>30</v>
      </c>
      <c r="Z53" s="77">
        <v>0.35</v>
      </c>
      <c r="AA53" s="77">
        <v>0</v>
      </c>
      <c r="AB53" s="77">
        <v>0</v>
      </c>
      <c r="AC53" s="77">
        <v>0</v>
      </c>
      <c r="AE53" s="68"/>
      <c r="AF53" s="68"/>
    </row>
    <row r="54" spans="1:32" s="27" customFormat="1" ht="12" customHeight="1" x14ac:dyDescent="0.4">
      <c r="A54" s="38"/>
      <c r="B54" s="42"/>
      <c r="C54" s="78"/>
      <c r="D54" s="79"/>
      <c r="E54" s="43" t="s">
        <v>114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5"/>
      <c r="X54" s="47">
        <f>SUM(G54:W54)</f>
        <v>0</v>
      </c>
      <c r="Y54" s="80"/>
      <c r="Z54" s="77"/>
      <c r="AA54" s="77"/>
      <c r="AB54" s="77"/>
      <c r="AC54" s="77"/>
      <c r="AE54" s="68"/>
      <c r="AF54" s="68"/>
    </row>
    <row r="55" spans="1:32" s="27" customFormat="1" ht="12" customHeight="1" x14ac:dyDescent="0.4">
      <c r="A55" s="38"/>
      <c r="B55" s="42"/>
      <c r="C55" s="78" t="s">
        <v>80</v>
      </c>
      <c r="D55" s="79" t="s">
        <v>108</v>
      </c>
      <c r="E55" s="43" t="s">
        <v>5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>
        <v>10</v>
      </c>
      <c r="T55" s="44">
        <v>10</v>
      </c>
      <c r="U55" s="44"/>
      <c r="V55" s="44"/>
      <c r="W55" s="45"/>
      <c r="X55" s="46">
        <f>SUM(F55:W55)</f>
        <v>20</v>
      </c>
      <c r="Y55" s="80">
        <f t="shared" si="24"/>
        <v>20</v>
      </c>
      <c r="Z55" s="77">
        <v>0.35</v>
      </c>
      <c r="AA55" s="77">
        <v>0</v>
      </c>
      <c r="AB55" s="77">
        <v>0</v>
      </c>
      <c r="AC55" s="77">
        <v>0</v>
      </c>
      <c r="AE55" s="68"/>
      <c r="AF55" s="68"/>
    </row>
    <row r="56" spans="1:32" s="27" customFormat="1" ht="12" customHeight="1" x14ac:dyDescent="0.4">
      <c r="A56" s="38"/>
      <c r="B56" s="42"/>
      <c r="C56" s="78"/>
      <c r="D56" s="79"/>
      <c r="E56" s="43" t="s">
        <v>114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5"/>
      <c r="X56" s="47">
        <f>SUM(G56:W56)</f>
        <v>0</v>
      </c>
      <c r="Y56" s="80"/>
      <c r="Z56" s="77"/>
      <c r="AA56" s="77"/>
      <c r="AB56" s="77"/>
      <c r="AC56" s="77"/>
      <c r="AE56" s="68"/>
      <c r="AF56" s="68"/>
    </row>
    <row r="57" spans="1:32" s="27" customFormat="1" ht="12" customHeight="1" x14ac:dyDescent="0.4">
      <c r="A57" s="38"/>
      <c r="B57" s="42"/>
      <c r="C57" s="78" t="s">
        <v>81</v>
      </c>
      <c r="D57" s="79" t="s">
        <v>109</v>
      </c>
      <c r="E57" s="43" t="s">
        <v>5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>
        <v>20</v>
      </c>
      <c r="U57" s="44">
        <v>25</v>
      </c>
      <c r="V57" s="44">
        <v>30</v>
      </c>
      <c r="W57" s="45"/>
      <c r="X57" s="46">
        <f>SUM(F57:W57)</f>
        <v>75</v>
      </c>
      <c r="Y57" s="80">
        <f t="shared" si="24"/>
        <v>75</v>
      </c>
      <c r="Z57" s="77">
        <v>0.35</v>
      </c>
      <c r="AA57" s="77">
        <v>0</v>
      </c>
      <c r="AB57" s="77">
        <v>0</v>
      </c>
      <c r="AC57" s="77">
        <v>0</v>
      </c>
      <c r="AE57" s="68"/>
      <c r="AF57" s="68"/>
    </row>
    <row r="58" spans="1:32" s="27" customFormat="1" ht="12" customHeight="1" x14ac:dyDescent="0.4">
      <c r="A58" s="38"/>
      <c r="B58" s="42"/>
      <c r="C58" s="78"/>
      <c r="D58" s="79"/>
      <c r="E58" s="43" t="s">
        <v>114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5"/>
      <c r="X58" s="47">
        <f>SUM(G58:W58)</f>
        <v>0</v>
      </c>
      <c r="Y58" s="80"/>
      <c r="Z58" s="77"/>
      <c r="AA58" s="77"/>
      <c r="AB58" s="77"/>
      <c r="AC58" s="77"/>
      <c r="AE58" s="68"/>
      <c r="AF58" s="68"/>
    </row>
    <row r="59" spans="1:32" s="27" customFormat="1" ht="12" customHeight="1" x14ac:dyDescent="0.4">
      <c r="A59" s="38"/>
      <c r="B59" s="42"/>
      <c r="C59" s="78" t="s">
        <v>82</v>
      </c>
      <c r="D59" s="79" t="s">
        <v>110</v>
      </c>
      <c r="E59" s="43" t="s">
        <v>5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>
        <v>20</v>
      </c>
      <c r="U59" s="44">
        <v>20</v>
      </c>
      <c r="V59" s="44"/>
      <c r="W59" s="45"/>
      <c r="X59" s="46">
        <f>SUM(F59:W59)</f>
        <v>40</v>
      </c>
      <c r="Y59" s="80">
        <f t="shared" si="24"/>
        <v>40</v>
      </c>
      <c r="Z59" s="77">
        <v>0.35</v>
      </c>
      <c r="AA59" s="77">
        <v>0</v>
      </c>
      <c r="AB59" s="77">
        <v>0</v>
      </c>
      <c r="AC59" s="77">
        <v>0</v>
      </c>
      <c r="AE59" s="68"/>
      <c r="AF59" s="68"/>
    </row>
    <row r="60" spans="1:32" s="27" customFormat="1" ht="12" customHeight="1" x14ac:dyDescent="0.4">
      <c r="A60" s="38"/>
      <c r="B60" s="42"/>
      <c r="C60" s="78"/>
      <c r="D60" s="79"/>
      <c r="E60" s="43" t="s">
        <v>114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5"/>
      <c r="X60" s="47">
        <f>SUM(G60:W60)</f>
        <v>0</v>
      </c>
      <c r="Y60" s="80"/>
      <c r="Z60" s="77"/>
      <c r="AA60" s="77"/>
      <c r="AB60" s="77"/>
      <c r="AC60" s="77"/>
      <c r="AE60" s="68"/>
      <c r="AF60" s="68"/>
    </row>
    <row r="61" spans="1:32" ht="12" customHeight="1" x14ac:dyDescent="0.4">
      <c r="A61" s="48"/>
      <c r="B61" s="49"/>
      <c r="C61" s="78" t="s">
        <v>83</v>
      </c>
      <c r="D61" s="79" t="s">
        <v>111</v>
      </c>
      <c r="E61" s="43" t="s">
        <v>5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>
        <v>10</v>
      </c>
      <c r="U61" s="44"/>
      <c r="V61" s="44"/>
      <c r="W61" s="45"/>
      <c r="X61" s="46">
        <f>SUM(F61:W61)</f>
        <v>10</v>
      </c>
      <c r="Y61" s="80">
        <f t="shared" si="24"/>
        <v>10</v>
      </c>
      <c r="Z61" s="77">
        <v>0.35</v>
      </c>
      <c r="AA61" s="77">
        <v>0</v>
      </c>
      <c r="AB61" s="77">
        <v>0</v>
      </c>
      <c r="AC61" s="77">
        <v>0</v>
      </c>
      <c r="AE61" s="68"/>
      <c r="AF61" s="68"/>
    </row>
    <row r="62" spans="1:32" ht="12" customHeight="1" x14ac:dyDescent="0.4">
      <c r="A62" s="48"/>
      <c r="B62" s="49"/>
      <c r="C62" s="78"/>
      <c r="D62" s="79"/>
      <c r="E62" s="43" t="s">
        <v>114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5"/>
      <c r="X62" s="47">
        <f>SUM(G62:W62)</f>
        <v>0</v>
      </c>
      <c r="Y62" s="80"/>
      <c r="Z62" s="77"/>
      <c r="AA62" s="77"/>
      <c r="AB62" s="77"/>
      <c r="AC62" s="77"/>
      <c r="AE62" s="68"/>
      <c r="AF62" s="68"/>
    </row>
    <row r="63" spans="1:32" ht="12" customHeight="1" x14ac:dyDescent="0.4">
      <c r="A63" s="48"/>
      <c r="B63" s="49"/>
      <c r="C63" s="78" t="s">
        <v>84</v>
      </c>
      <c r="D63" s="79" t="s">
        <v>112</v>
      </c>
      <c r="E63" s="43" t="s">
        <v>5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>
        <v>30</v>
      </c>
      <c r="T63" s="44">
        <v>30</v>
      </c>
      <c r="U63" s="44"/>
      <c r="V63" s="44"/>
      <c r="W63" s="45"/>
      <c r="X63" s="46">
        <f>SUM(F63:W63)</f>
        <v>60</v>
      </c>
      <c r="Y63" s="80">
        <f t="shared" si="24"/>
        <v>60</v>
      </c>
      <c r="Z63" s="77">
        <v>0.35</v>
      </c>
      <c r="AA63" s="77">
        <v>0</v>
      </c>
      <c r="AB63" s="77">
        <v>0</v>
      </c>
      <c r="AC63" s="77">
        <v>0</v>
      </c>
      <c r="AE63" s="68"/>
      <c r="AF63" s="68"/>
    </row>
    <row r="64" spans="1:32" ht="12" customHeight="1" x14ac:dyDescent="0.4">
      <c r="A64" s="48"/>
      <c r="B64" s="49"/>
      <c r="C64" s="78"/>
      <c r="D64" s="79"/>
      <c r="E64" s="43" t="s">
        <v>114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5"/>
      <c r="X64" s="47">
        <f>SUM(G64:W64)</f>
        <v>0</v>
      </c>
      <c r="Y64" s="80"/>
      <c r="Z64" s="77"/>
      <c r="AA64" s="77"/>
      <c r="AB64" s="77"/>
      <c r="AC64" s="77"/>
      <c r="AE64" s="68"/>
      <c r="AF64" s="68"/>
    </row>
    <row r="65" spans="1:32" ht="12" customHeight="1" x14ac:dyDescent="0.4">
      <c r="A65" s="48"/>
      <c r="B65" s="49"/>
      <c r="C65" s="78" t="s">
        <v>85</v>
      </c>
      <c r="D65" s="79" t="s">
        <v>113</v>
      </c>
      <c r="E65" s="43" t="s">
        <v>5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>
        <v>20</v>
      </c>
      <c r="U65" s="44">
        <v>20</v>
      </c>
      <c r="V65" s="44">
        <v>100</v>
      </c>
      <c r="W65" s="45"/>
      <c r="X65" s="46">
        <f>SUM(F65:W65)</f>
        <v>140</v>
      </c>
      <c r="Y65" s="80">
        <f t="shared" si="24"/>
        <v>140</v>
      </c>
      <c r="Z65" s="77">
        <v>0.3</v>
      </c>
      <c r="AA65" s="77">
        <v>0</v>
      </c>
      <c r="AB65" s="77">
        <v>0</v>
      </c>
      <c r="AC65" s="77">
        <v>0</v>
      </c>
      <c r="AE65" s="68"/>
      <c r="AF65" s="68"/>
    </row>
    <row r="66" spans="1:32" ht="12" customHeight="1" x14ac:dyDescent="0.4">
      <c r="A66" s="49"/>
      <c r="B66" s="49"/>
      <c r="C66" s="78"/>
      <c r="D66" s="79"/>
      <c r="E66" s="50" t="s">
        <v>114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2"/>
      <c r="X66" s="47">
        <f>SUM(G66:W66)</f>
        <v>0</v>
      </c>
      <c r="Y66" s="80"/>
      <c r="Z66" s="77"/>
      <c r="AA66" s="77"/>
      <c r="AB66" s="77"/>
      <c r="AC66" s="77"/>
      <c r="AE66" s="68"/>
      <c r="AF66" s="68"/>
    </row>
    <row r="67" spans="1:32" x14ac:dyDescent="0.4">
      <c r="C67" s="29"/>
      <c r="D67" s="53"/>
      <c r="E67" s="53" t="s">
        <v>126</v>
      </c>
      <c r="F67" s="54">
        <f t="shared" ref="F67:W67" si="31">F3+F19+F35+F51</f>
        <v>115</v>
      </c>
      <c r="G67" s="54">
        <f t="shared" si="31"/>
        <v>190</v>
      </c>
      <c r="H67" s="54">
        <f t="shared" si="31"/>
        <v>115</v>
      </c>
      <c r="I67" s="54">
        <f t="shared" si="31"/>
        <v>80</v>
      </c>
      <c r="J67" s="54">
        <f>J3+J19+J35+J51</f>
        <v>50</v>
      </c>
      <c r="K67" s="54">
        <f t="shared" si="31"/>
        <v>100</v>
      </c>
      <c r="L67" s="54">
        <f t="shared" si="31"/>
        <v>65</v>
      </c>
      <c r="M67" s="54">
        <f t="shared" si="31"/>
        <v>25</v>
      </c>
      <c r="N67" s="54">
        <f t="shared" si="31"/>
        <v>15</v>
      </c>
      <c r="O67" s="54">
        <f t="shared" si="31"/>
        <v>55</v>
      </c>
      <c r="P67" s="54">
        <f t="shared" si="31"/>
        <v>160</v>
      </c>
      <c r="Q67" s="54">
        <f t="shared" si="31"/>
        <v>100</v>
      </c>
      <c r="R67" s="54">
        <f t="shared" si="31"/>
        <v>50</v>
      </c>
      <c r="S67" s="54">
        <f t="shared" si="31"/>
        <v>55</v>
      </c>
      <c r="T67" s="54">
        <f t="shared" si="31"/>
        <v>125</v>
      </c>
      <c r="U67" s="54">
        <f t="shared" si="31"/>
        <v>65</v>
      </c>
      <c r="V67" s="54">
        <f t="shared" si="31"/>
        <v>130</v>
      </c>
      <c r="W67" s="54">
        <f t="shared" si="31"/>
        <v>0</v>
      </c>
      <c r="X67" s="55">
        <f>SUM(F67:W67)</f>
        <v>1495</v>
      </c>
    </row>
    <row r="68" spans="1:32" ht="13.5" thickBot="1" x14ac:dyDescent="0.45">
      <c r="C68" s="29"/>
      <c r="D68" s="53"/>
      <c r="E68" s="53" t="s">
        <v>127</v>
      </c>
      <c r="F68" s="54">
        <f>F67</f>
        <v>115</v>
      </c>
      <c r="G68" s="54">
        <f>F68+G67</f>
        <v>305</v>
      </c>
      <c r="H68" s="54">
        <f t="shared" ref="H68:W68" si="32">G68+H67</f>
        <v>420</v>
      </c>
      <c r="I68" s="54">
        <f t="shared" si="32"/>
        <v>500</v>
      </c>
      <c r="J68" s="54">
        <f t="shared" si="32"/>
        <v>550</v>
      </c>
      <c r="K68" s="54">
        <f t="shared" si="32"/>
        <v>650</v>
      </c>
      <c r="L68" s="54">
        <f t="shared" si="32"/>
        <v>715</v>
      </c>
      <c r="M68" s="54">
        <f t="shared" si="32"/>
        <v>740</v>
      </c>
      <c r="N68" s="54">
        <f t="shared" si="32"/>
        <v>755</v>
      </c>
      <c r="O68" s="54">
        <f t="shared" si="32"/>
        <v>810</v>
      </c>
      <c r="P68" s="54">
        <f t="shared" si="32"/>
        <v>970</v>
      </c>
      <c r="Q68" s="54">
        <f t="shared" si="32"/>
        <v>1070</v>
      </c>
      <c r="R68" s="54">
        <f t="shared" si="32"/>
        <v>1120</v>
      </c>
      <c r="S68" s="54">
        <f t="shared" si="32"/>
        <v>1175</v>
      </c>
      <c r="T68" s="54">
        <f t="shared" si="32"/>
        <v>1300</v>
      </c>
      <c r="U68" s="54">
        <f t="shared" si="32"/>
        <v>1365</v>
      </c>
      <c r="V68" s="54">
        <f t="shared" si="32"/>
        <v>1495</v>
      </c>
      <c r="W68" s="54">
        <f t="shared" si="32"/>
        <v>1495</v>
      </c>
    </row>
    <row r="69" spans="1:32" x14ac:dyDescent="0.4">
      <c r="C69" s="29"/>
      <c r="D69" s="53"/>
      <c r="E69" s="53" t="s">
        <v>128</v>
      </c>
      <c r="F69" s="56">
        <f>F4+F20+F36+F52</f>
        <v>0</v>
      </c>
      <c r="G69" s="56">
        <f t="shared" ref="G69:W69" si="33">G4+G20+G36+G52</f>
        <v>105</v>
      </c>
      <c r="H69" s="56">
        <f t="shared" si="33"/>
        <v>195</v>
      </c>
      <c r="I69" s="56">
        <f t="shared" si="33"/>
        <v>120</v>
      </c>
      <c r="J69" s="56">
        <f t="shared" si="33"/>
        <v>75</v>
      </c>
      <c r="K69" s="56">
        <f t="shared" si="33"/>
        <v>45</v>
      </c>
      <c r="L69" s="56">
        <f t="shared" si="33"/>
        <v>100</v>
      </c>
      <c r="M69" s="56">
        <f t="shared" si="33"/>
        <v>80</v>
      </c>
      <c r="N69" s="56">
        <f t="shared" si="33"/>
        <v>30</v>
      </c>
      <c r="O69" s="56">
        <f t="shared" si="33"/>
        <v>15</v>
      </c>
      <c r="P69" s="56">
        <f t="shared" si="33"/>
        <v>0</v>
      </c>
      <c r="Q69" s="56">
        <f t="shared" si="33"/>
        <v>0</v>
      </c>
      <c r="R69" s="56">
        <f t="shared" si="33"/>
        <v>0</v>
      </c>
      <c r="S69" s="56">
        <f t="shared" si="33"/>
        <v>0</v>
      </c>
      <c r="T69" s="56">
        <f t="shared" si="33"/>
        <v>0</v>
      </c>
      <c r="U69" s="56">
        <f t="shared" si="33"/>
        <v>0</v>
      </c>
      <c r="V69" s="56">
        <f t="shared" si="33"/>
        <v>0</v>
      </c>
      <c r="W69" s="56">
        <f t="shared" si="33"/>
        <v>0</v>
      </c>
      <c r="X69" s="57">
        <f>SUM(F69:W69)</f>
        <v>765</v>
      </c>
      <c r="Y69" s="74" t="s">
        <v>131</v>
      </c>
      <c r="Z69" s="75"/>
      <c r="AA69" s="75"/>
      <c r="AB69" s="75"/>
      <c r="AC69" s="76"/>
    </row>
    <row r="70" spans="1:32" x14ac:dyDescent="0.4">
      <c r="C70" s="29"/>
      <c r="D70" s="53"/>
      <c r="E70" s="53" t="s">
        <v>129</v>
      </c>
      <c r="F70" s="58">
        <f>F68/$X67</f>
        <v>7.6923076923076927E-2</v>
      </c>
      <c r="G70" s="58">
        <f t="shared" ref="G70:W70" si="34">G68/$X67</f>
        <v>0.20401337792642141</v>
      </c>
      <c r="H70" s="58">
        <f t="shared" si="34"/>
        <v>0.28093645484949831</v>
      </c>
      <c r="I70" s="58">
        <f t="shared" si="34"/>
        <v>0.33444816053511706</v>
      </c>
      <c r="J70" s="58">
        <f t="shared" si="34"/>
        <v>0.36789297658862874</v>
      </c>
      <c r="K70" s="58">
        <f t="shared" si="34"/>
        <v>0.43478260869565216</v>
      </c>
      <c r="L70" s="58">
        <f t="shared" si="34"/>
        <v>0.47826086956521741</v>
      </c>
      <c r="M70" s="58">
        <f t="shared" si="34"/>
        <v>0.49498327759197325</v>
      </c>
      <c r="N70" s="58">
        <f t="shared" si="34"/>
        <v>0.50501672240802675</v>
      </c>
      <c r="O70" s="58">
        <f t="shared" si="34"/>
        <v>0.5418060200668896</v>
      </c>
      <c r="P70" s="58">
        <f t="shared" si="34"/>
        <v>0.6488294314381271</v>
      </c>
      <c r="Q70" s="58">
        <f t="shared" si="34"/>
        <v>0.71571906354515047</v>
      </c>
      <c r="R70" s="58">
        <f t="shared" si="34"/>
        <v>0.74916387959866215</v>
      </c>
      <c r="S70" s="58">
        <f t="shared" si="34"/>
        <v>0.78595317725752512</v>
      </c>
      <c r="T70" s="58">
        <f t="shared" si="34"/>
        <v>0.86956521739130432</v>
      </c>
      <c r="U70" s="58">
        <f t="shared" si="34"/>
        <v>0.91304347826086951</v>
      </c>
      <c r="V70" s="58">
        <f t="shared" si="34"/>
        <v>1</v>
      </c>
      <c r="W70" s="58">
        <f t="shared" si="34"/>
        <v>1</v>
      </c>
      <c r="Y70" s="59" t="s">
        <v>116</v>
      </c>
      <c r="Z70" s="31" t="s">
        <v>118</v>
      </c>
      <c r="AA70" s="31" t="s">
        <v>119</v>
      </c>
      <c r="AB70" s="31" t="s">
        <v>120</v>
      </c>
      <c r="AC70" s="60" t="s">
        <v>121</v>
      </c>
    </row>
    <row r="71" spans="1:32" ht="13.5" thickBot="1" x14ac:dyDescent="0.45">
      <c r="C71" s="29"/>
      <c r="D71" s="53"/>
      <c r="E71" s="53" t="s">
        <v>130</v>
      </c>
      <c r="F71" s="61">
        <f>F69/$X67</f>
        <v>0</v>
      </c>
      <c r="G71" s="61">
        <f t="shared" ref="G71:W71" si="35">G69/$X67</f>
        <v>7.0234113712374577E-2</v>
      </c>
      <c r="H71" s="61">
        <f t="shared" si="35"/>
        <v>0.13043478260869565</v>
      </c>
      <c r="I71" s="61">
        <f t="shared" si="35"/>
        <v>8.0267558528428096E-2</v>
      </c>
      <c r="J71" s="61">
        <f t="shared" si="35"/>
        <v>5.016722408026756E-2</v>
      </c>
      <c r="K71" s="61">
        <f t="shared" si="35"/>
        <v>3.0100334448160536E-2</v>
      </c>
      <c r="L71" s="61">
        <f t="shared" si="35"/>
        <v>6.6889632107023408E-2</v>
      </c>
      <c r="M71" s="61">
        <f t="shared" si="35"/>
        <v>5.3511705685618728E-2</v>
      </c>
      <c r="N71" s="61">
        <f t="shared" si="35"/>
        <v>2.0066889632107024E-2</v>
      </c>
      <c r="O71" s="61">
        <f t="shared" si="35"/>
        <v>1.0033444816053512E-2</v>
      </c>
      <c r="P71" s="61">
        <f t="shared" si="35"/>
        <v>0</v>
      </c>
      <c r="Q71" s="61">
        <f t="shared" si="35"/>
        <v>0</v>
      </c>
      <c r="R71" s="61">
        <f t="shared" si="35"/>
        <v>0</v>
      </c>
      <c r="S71" s="61">
        <f t="shared" si="35"/>
        <v>0</v>
      </c>
      <c r="T71" s="61">
        <f t="shared" si="35"/>
        <v>0</v>
      </c>
      <c r="U71" s="61">
        <f t="shared" si="35"/>
        <v>0</v>
      </c>
      <c r="V71" s="61">
        <f t="shared" si="35"/>
        <v>0</v>
      </c>
      <c r="W71" s="61">
        <f t="shared" si="35"/>
        <v>0</v>
      </c>
      <c r="Y71" s="62">
        <f>X67-X69</f>
        <v>730</v>
      </c>
      <c r="Z71" s="63">
        <f>AVERAGE(Z3,Z19,Z35,Z51)</f>
        <v>0.51250000000000007</v>
      </c>
      <c r="AA71" s="63">
        <f t="shared" ref="AA71:AC71" si="36">AVERAGE(AA3,AA19,AA35,AA51)</f>
        <v>0.5</v>
      </c>
      <c r="AB71" s="63">
        <f t="shared" si="36"/>
        <v>0.5</v>
      </c>
      <c r="AC71" s="64">
        <f t="shared" si="36"/>
        <v>0.5</v>
      </c>
    </row>
  </sheetData>
  <mergeCells count="302">
    <mergeCell ref="AE65:AE66"/>
    <mergeCell ref="AF65:AF66"/>
    <mergeCell ref="AE55:AE56"/>
    <mergeCell ref="AF55:AF56"/>
    <mergeCell ref="AE57:AE58"/>
    <mergeCell ref="AF57:AF58"/>
    <mergeCell ref="AE59:AE60"/>
    <mergeCell ref="AF59:AF60"/>
    <mergeCell ref="AE61:AE62"/>
    <mergeCell ref="AF61:AF62"/>
    <mergeCell ref="AE63:AE64"/>
    <mergeCell ref="AF63:AF64"/>
    <mergeCell ref="AE45:AE46"/>
    <mergeCell ref="AF45:AF46"/>
    <mergeCell ref="AE47:AE48"/>
    <mergeCell ref="AF47:AF48"/>
    <mergeCell ref="AE49:AE50"/>
    <mergeCell ref="AF49:AF50"/>
    <mergeCell ref="AE51:AE52"/>
    <mergeCell ref="AF51:AF52"/>
    <mergeCell ref="AE53:AE54"/>
    <mergeCell ref="AF53:AF54"/>
    <mergeCell ref="AE35:AE36"/>
    <mergeCell ref="AF35:AF36"/>
    <mergeCell ref="AE37:AE38"/>
    <mergeCell ref="AF37:AF38"/>
    <mergeCell ref="AE39:AE40"/>
    <mergeCell ref="AF39:AF40"/>
    <mergeCell ref="AE41:AE42"/>
    <mergeCell ref="AF41:AF42"/>
    <mergeCell ref="AE43:AE44"/>
    <mergeCell ref="AF43:AF44"/>
    <mergeCell ref="AE25:AE26"/>
    <mergeCell ref="AF25:AF26"/>
    <mergeCell ref="AE27:AE28"/>
    <mergeCell ref="AF27:AF28"/>
    <mergeCell ref="AE29:AE30"/>
    <mergeCell ref="AF29:AF30"/>
    <mergeCell ref="AE31:AE32"/>
    <mergeCell ref="AF31:AF32"/>
    <mergeCell ref="AE33:AE34"/>
    <mergeCell ref="AF33:AF34"/>
    <mergeCell ref="AE15:AE16"/>
    <mergeCell ref="AF15:AF16"/>
    <mergeCell ref="AE17:AE18"/>
    <mergeCell ref="AF17:AF18"/>
    <mergeCell ref="AE19:AE20"/>
    <mergeCell ref="AF19:AF20"/>
    <mergeCell ref="AE21:AE22"/>
    <mergeCell ref="AF21:AF22"/>
    <mergeCell ref="AE23:AE24"/>
    <mergeCell ref="AF23:AF24"/>
    <mergeCell ref="AE7:AE8"/>
    <mergeCell ref="AF7:AF8"/>
    <mergeCell ref="AH7:AH8"/>
    <mergeCell ref="AI7:AI8"/>
    <mergeCell ref="AE9:AE10"/>
    <mergeCell ref="AF9:AF10"/>
    <mergeCell ref="AE11:AE12"/>
    <mergeCell ref="AF11:AF12"/>
    <mergeCell ref="AE13:AE14"/>
    <mergeCell ref="AF13:AF14"/>
    <mergeCell ref="AD1:AD2"/>
    <mergeCell ref="AE1:AE2"/>
    <mergeCell ref="AF1:AF2"/>
    <mergeCell ref="AE3:AE4"/>
    <mergeCell ref="AF3:AF4"/>
    <mergeCell ref="AH3:AH4"/>
    <mergeCell ref="AI3:AI4"/>
    <mergeCell ref="AE5:AE6"/>
    <mergeCell ref="AF5:AF6"/>
    <mergeCell ref="AH5:AH6"/>
    <mergeCell ref="AI5:AI6"/>
    <mergeCell ref="Y69:AC69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Y51:Y52"/>
    <mergeCell ref="Y53:Y54"/>
    <mergeCell ref="Y55:Y56"/>
    <mergeCell ref="Y57:Y58"/>
    <mergeCell ref="Y59:Y60"/>
    <mergeCell ref="Y61:Y62"/>
    <mergeCell ref="Z13:Z14"/>
    <mergeCell ref="AA13:AA14"/>
    <mergeCell ref="C5:C6"/>
    <mergeCell ref="D13:D14"/>
    <mergeCell ref="D5:D6"/>
    <mergeCell ref="AA15:AA16"/>
    <mergeCell ref="AB15:AB16"/>
    <mergeCell ref="Y5:Y6"/>
    <mergeCell ref="Y7:Y8"/>
    <mergeCell ref="Y9:Y10"/>
    <mergeCell ref="Y11:Y12"/>
    <mergeCell ref="Y13:Y14"/>
    <mergeCell ref="AB9:AB10"/>
    <mergeCell ref="AC15:AC16"/>
    <mergeCell ref="C17:C18"/>
    <mergeCell ref="Z17:Z18"/>
    <mergeCell ref="AA17:AA18"/>
    <mergeCell ref="AB17:AB18"/>
    <mergeCell ref="AC17:AC18"/>
    <mergeCell ref="D17:D18"/>
    <mergeCell ref="C15:C16"/>
    <mergeCell ref="D15:D16"/>
    <mergeCell ref="Z15:Z16"/>
    <mergeCell ref="Y15:Y16"/>
    <mergeCell ref="Y17:Y18"/>
    <mergeCell ref="AC9:AC10"/>
    <mergeCell ref="Z11:Z12"/>
    <mergeCell ref="AA11:AA12"/>
    <mergeCell ref="AB11:AB12"/>
    <mergeCell ref="AC11:AC12"/>
    <mergeCell ref="D11:D12"/>
    <mergeCell ref="Z1:AC1"/>
    <mergeCell ref="B3:C4"/>
    <mergeCell ref="D3:D4"/>
    <mergeCell ref="Z3:Z4"/>
    <mergeCell ref="AA3:AA4"/>
    <mergeCell ref="AB3:AB4"/>
    <mergeCell ref="AC3:AC4"/>
    <mergeCell ref="X1:X2"/>
    <mergeCell ref="F1:W1"/>
    <mergeCell ref="Y1:Y2"/>
    <mergeCell ref="Y3:Y4"/>
    <mergeCell ref="B19:C20"/>
    <mergeCell ref="D19:D20"/>
    <mergeCell ref="Z19:Z20"/>
    <mergeCell ref="AA19:AA20"/>
    <mergeCell ref="AB19:AB20"/>
    <mergeCell ref="AC19:AC20"/>
    <mergeCell ref="Z5:Z6"/>
    <mergeCell ref="AA5:AA6"/>
    <mergeCell ref="AB5:AB6"/>
    <mergeCell ref="AC5:AC6"/>
    <mergeCell ref="Z7:Z8"/>
    <mergeCell ref="AA7:AA8"/>
    <mergeCell ref="AB7:AB8"/>
    <mergeCell ref="AC7:AC8"/>
    <mergeCell ref="Z9:Z10"/>
    <mergeCell ref="AB13:AB14"/>
    <mergeCell ref="AC13:AC14"/>
    <mergeCell ref="C7:C8"/>
    <mergeCell ref="C9:C10"/>
    <mergeCell ref="C11:C12"/>
    <mergeCell ref="C13:C14"/>
    <mergeCell ref="D7:D8"/>
    <mergeCell ref="D9:D10"/>
    <mergeCell ref="AA9:AA10"/>
    <mergeCell ref="C23:C24"/>
    <mergeCell ref="D23:D24"/>
    <mergeCell ref="Z23:Z24"/>
    <mergeCell ref="AA23:AA24"/>
    <mergeCell ref="AB23:AB24"/>
    <mergeCell ref="AC23:AC24"/>
    <mergeCell ref="C21:C22"/>
    <mergeCell ref="D21:D22"/>
    <mergeCell ref="Z21:Z22"/>
    <mergeCell ref="AA21:AA22"/>
    <mergeCell ref="AB21:AB22"/>
    <mergeCell ref="AC21:AC22"/>
    <mergeCell ref="C27:C28"/>
    <mergeCell ref="D27:D28"/>
    <mergeCell ref="Z27:Z28"/>
    <mergeCell ref="AA27:AA28"/>
    <mergeCell ref="AB27:AB28"/>
    <mergeCell ref="AC27:AC28"/>
    <mergeCell ref="C25:C26"/>
    <mergeCell ref="D25:D26"/>
    <mergeCell ref="Z25:Z26"/>
    <mergeCell ref="AA25:AA26"/>
    <mergeCell ref="AB25:AB26"/>
    <mergeCell ref="AC25:AC26"/>
    <mergeCell ref="C31:C32"/>
    <mergeCell ref="D31:D32"/>
    <mergeCell ref="Z31:Z32"/>
    <mergeCell ref="AA31:AA32"/>
    <mergeCell ref="AB31:AB32"/>
    <mergeCell ref="AC31:AC32"/>
    <mergeCell ref="C29:C30"/>
    <mergeCell ref="D29:D30"/>
    <mergeCell ref="Z29:Z30"/>
    <mergeCell ref="AA29:AA30"/>
    <mergeCell ref="AB29:AB30"/>
    <mergeCell ref="AC29:AC30"/>
    <mergeCell ref="C37:C38"/>
    <mergeCell ref="D37:D38"/>
    <mergeCell ref="Z37:Z38"/>
    <mergeCell ref="AA37:AA38"/>
    <mergeCell ref="AB37:AB38"/>
    <mergeCell ref="AC37:AC38"/>
    <mergeCell ref="C33:C34"/>
    <mergeCell ref="D33:D34"/>
    <mergeCell ref="Z33:Z34"/>
    <mergeCell ref="AA33:AA34"/>
    <mergeCell ref="AB33:AB34"/>
    <mergeCell ref="AC33:AC34"/>
    <mergeCell ref="B35:C36"/>
    <mergeCell ref="D35:D36"/>
    <mergeCell ref="Z35:Z36"/>
    <mergeCell ref="AA35:AA36"/>
    <mergeCell ref="AB35:AB36"/>
    <mergeCell ref="AC35:AC36"/>
    <mergeCell ref="C41:C42"/>
    <mergeCell ref="D41:D42"/>
    <mergeCell ref="Z41:Z42"/>
    <mergeCell ref="AA41:AA42"/>
    <mergeCell ref="AB41:AB42"/>
    <mergeCell ref="AC41:AC42"/>
    <mergeCell ref="C39:C40"/>
    <mergeCell ref="D39:D40"/>
    <mergeCell ref="Z39:Z40"/>
    <mergeCell ref="AA39:AA40"/>
    <mergeCell ref="AB39:AB40"/>
    <mergeCell ref="AC39:AC40"/>
    <mergeCell ref="C53:C54"/>
    <mergeCell ref="D53:D54"/>
    <mergeCell ref="Z53:Z54"/>
    <mergeCell ref="AA53:AA54"/>
    <mergeCell ref="AB53:AB54"/>
    <mergeCell ref="AC53:AC54"/>
    <mergeCell ref="C49:C50"/>
    <mergeCell ref="D49:D50"/>
    <mergeCell ref="Z49:Z50"/>
    <mergeCell ref="AA49:AA50"/>
    <mergeCell ref="AB49:AB50"/>
    <mergeCell ref="AC49:AC50"/>
    <mergeCell ref="B51:C52"/>
    <mergeCell ref="D51:D52"/>
    <mergeCell ref="Z51:Z52"/>
    <mergeCell ref="AA51:AA52"/>
    <mergeCell ref="AB51:AB52"/>
    <mergeCell ref="AC51:AC52"/>
    <mergeCell ref="C57:C58"/>
    <mergeCell ref="D57:D58"/>
    <mergeCell ref="Z57:Z58"/>
    <mergeCell ref="AA57:AA58"/>
    <mergeCell ref="AB57:AB58"/>
    <mergeCell ref="AC57:AC58"/>
    <mergeCell ref="C55:C56"/>
    <mergeCell ref="D55:D56"/>
    <mergeCell ref="Z55:Z56"/>
    <mergeCell ref="AA55:AA56"/>
    <mergeCell ref="AB55:AB56"/>
    <mergeCell ref="AC55:AC56"/>
    <mergeCell ref="C61:C62"/>
    <mergeCell ref="D61:D62"/>
    <mergeCell ref="Z61:Z62"/>
    <mergeCell ref="AA61:AA62"/>
    <mergeCell ref="AB61:AB62"/>
    <mergeCell ref="AC61:AC62"/>
    <mergeCell ref="C59:C60"/>
    <mergeCell ref="D59:D60"/>
    <mergeCell ref="Z59:Z60"/>
    <mergeCell ref="AA59:AA60"/>
    <mergeCell ref="AB59:AB60"/>
    <mergeCell ref="AC59:AC60"/>
    <mergeCell ref="C65:C66"/>
    <mergeCell ref="D65:D66"/>
    <mergeCell ref="Z65:Z66"/>
    <mergeCell ref="AA65:AA66"/>
    <mergeCell ref="AB65:AB66"/>
    <mergeCell ref="AC65:AC66"/>
    <mergeCell ref="C63:C64"/>
    <mergeCell ref="D63:D64"/>
    <mergeCell ref="Z63:Z64"/>
    <mergeCell ref="AA63:AA64"/>
    <mergeCell ref="AB63:AB64"/>
    <mergeCell ref="AC63:AC64"/>
    <mergeCell ref="Y63:Y64"/>
    <mergeCell ref="Y65:Y66"/>
    <mergeCell ref="C43:C44"/>
    <mergeCell ref="D43:D44"/>
    <mergeCell ref="Z43:Z44"/>
    <mergeCell ref="AA43:AA44"/>
    <mergeCell ref="AB43:AB44"/>
    <mergeCell ref="AC43:AC44"/>
    <mergeCell ref="C47:C48"/>
    <mergeCell ref="D47:D48"/>
    <mergeCell ref="Z47:Z48"/>
    <mergeCell ref="AA47:AA48"/>
    <mergeCell ref="AB47:AB48"/>
    <mergeCell ref="AC47:AC48"/>
    <mergeCell ref="C45:C46"/>
    <mergeCell ref="D45:D46"/>
    <mergeCell ref="Z45:Z46"/>
    <mergeCell ref="AA45:AA46"/>
    <mergeCell ref="AB45:AB46"/>
    <mergeCell ref="AC45:AC46"/>
  </mergeCells>
  <conditionalFormatting sqref="F5:W5">
    <cfRule type="cellIs" dxfId="123" priority="155" operator="greaterThan">
      <formula>0</formula>
    </cfRule>
    <cfRule type="cellIs" dxfId="122" priority="156" operator="greaterThan">
      <formula>"&gt;0"</formula>
    </cfRule>
  </conditionalFormatting>
  <conditionalFormatting sqref="F6:W6">
    <cfRule type="cellIs" dxfId="121" priority="104" operator="greaterThan">
      <formula>0</formula>
    </cfRule>
    <cfRule type="cellIs" dxfId="120" priority="103" operator="greaterThan">
      <formula>0</formula>
    </cfRule>
  </conditionalFormatting>
  <conditionalFormatting sqref="F7:W7">
    <cfRule type="cellIs" dxfId="119" priority="157" operator="greaterThan">
      <formula>0</formula>
    </cfRule>
    <cfRule type="cellIs" dxfId="118" priority="158" operator="greaterThan">
      <formula>"&gt;0"</formula>
    </cfRule>
  </conditionalFormatting>
  <conditionalFormatting sqref="F8:W8">
    <cfRule type="cellIs" dxfId="117" priority="102" operator="greaterThan">
      <formula>0</formula>
    </cfRule>
    <cfRule type="cellIs" dxfId="116" priority="101" operator="greaterThan">
      <formula>0</formula>
    </cfRule>
  </conditionalFormatting>
  <conditionalFormatting sqref="F9:W9">
    <cfRule type="cellIs" dxfId="115" priority="160" operator="greaterThan">
      <formula>"&gt;0"</formula>
    </cfRule>
    <cfRule type="cellIs" dxfId="114" priority="159" operator="greaterThan">
      <formula>0</formula>
    </cfRule>
  </conditionalFormatting>
  <conditionalFormatting sqref="F10:W10">
    <cfRule type="cellIs" dxfId="113" priority="99" operator="greaterThan">
      <formula>0</formula>
    </cfRule>
    <cfRule type="cellIs" dxfId="112" priority="100" operator="greaterThan">
      <formula>0</formula>
    </cfRule>
  </conditionalFormatting>
  <conditionalFormatting sqref="F11:W11">
    <cfRule type="cellIs" dxfId="111" priority="153" operator="greaterThan">
      <formula>0</formula>
    </cfRule>
    <cfRule type="cellIs" dxfId="110" priority="154" operator="greaterThan">
      <formula>"&gt;0"</formula>
    </cfRule>
  </conditionalFormatting>
  <conditionalFormatting sqref="F12:W12">
    <cfRule type="cellIs" dxfId="109" priority="98" operator="greaterThan">
      <formula>0</formula>
    </cfRule>
    <cfRule type="cellIs" dxfId="108" priority="97" operator="greaterThan">
      <formula>0</formula>
    </cfRule>
  </conditionalFormatting>
  <conditionalFormatting sqref="F13:W13">
    <cfRule type="cellIs" dxfId="107" priority="152" operator="greaterThan">
      <formula>"&gt;0"</formula>
    </cfRule>
    <cfRule type="cellIs" dxfId="106" priority="151" operator="greaterThan">
      <formula>0</formula>
    </cfRule>
  </conditionalFormatting>
  <conditionalFormatting sqref="F14:W14">
    <cfRule type="cellIs" dxfId="105" priority="96" operator="greaterThan">
      <formula>0</formula>
    </cfRule>
    <cfRule type="cellIs" dxfId="104" priority="95" operator="greaterThan">
      <formula>0</formula>
    </cfRule>
  </conditionalFormatting>
  <conditionalFormatting sqref="F15:W15">
    <cfRule type="cellIs" dxfId="103" priority="150" operator="greaterThan">
      <formula>"&gt;0"</formula>
    </cfRule>
    <cfRule type="cellIs" dxfId="102" priority="149" operator="greaterThan">
      <formula>0</formula>
    </cfRule>
  </conditionalFormatting>
  <conditionalFormatting sqref="F16:W16">
    <cfRule type="cellIs" dxfId="101" priority="94" operator="greaterThan">
      <formula>0</formula>
    </cfRule>
    <cfRule type="cellIs" dxfId="100" priority="93" operator="greaterThan">
      <formula>0</formula>
    </cfRule>
  </conditionalFormatting>
  <conditionalFormatting sqref="F17:W17">
    <cfRule type="cellIs" dxfId="99" priority="147" operator="greaterThan">
      <formula>0</formula>
    </cfRule>
    <cfRule type="cellIs" dxfId="98" priority="148" operator="greaterThan">
      <formula>"&gt;0"</formula>
    </cfRule>
  </conditionalFormatting>
  <conditionalFormatting sqref="F18:W18">
    <cfRule type="cellIs" dxfId="97" priority="92" operator="greaterThan">
      <formula>0</formula>
    </cfRule>
    <cfRule type="cellIs" dxfId="96" priority="91" operator="greaterThan">
      <formula>0</formula>
    </cfRule>
  </conditionalFormatting>
  <conditionalFormatting sqref="F21:W21">
    <cfRule type="cellIs" dxfId="95" priority="146" operator="greaterThan">
      <formula>"&gt;0"</formula>
    </cfRule>
    <cfRule type="cellIs" dxfId="94" priority="145" operator="greaterThan">
      <formula>0</formula>
    </cfRule>
  </conditionalFormatting>
  <conditionalFormatting sqref="F22:W22">
    <cfRule type="cellIs" dxfId="93" priority="90" operator="greaterThan">
      <formula>0</formula>
    </cfRule>
    <cfRule type="cellIs" dxfId="92" priority="89" operator="greaterThan">
      <formula>0</formula>
    </cfRule>
  </conditionalFormatting>
  <conditionalFormatting sqref="F23:W23">
    <cfRule type="cellIs" dxfId="91" priority="144" operator="greaterThan">
      <formula>"&gt;0"</formula>
    </cfRule>
    <cfRule type="cellIs" dxfId="90" priority="143" operator="greaterThan">
      <formula>0</formula>
    </cfRule>
  </conditionalFormatting>
  <conditionalFormatting sqref="F24:W24">
    <cfRule type="cellIs" dxfId="89" priority="88" operator="greaterThan">
      <formula>0</formula>
    </cfRule>
    <cfRule type="cellIs" dxfId="88" priority="87" operator="greaterThan">
      <formula>0</formula>
    </cfRule>
  </conditionalFormatting>
  <conditionalFormatting sqref="F25:W25">
    <cfRule type="cellIs" dxfId="87" priority="141" operator="greaterThan">
      <formula>0</formula>
    </cfRule>
    <cfRule type="cellIs" dxfId="86" priority="142" operator="greaterThan">
      <formula>"&gt;0"</formula>
    </cfRule>
  </conditionalFormatting>
  <conditionalFormatting sqref="F26:W26">
    <cfRule type="cellIs" dxfId="85" priority="86" operator="greaterThan">
      <formula>0</formula>
    </cfRule>
    <cfRule type="cellIs" dxfId="84" priority="85" operator="greaterThan">
      <formula>0</formula>
    </cfRule>
  </conditionalFormatting>
  <conditionalFormatting sqref="F27:W27">
    <cfRule type="cellIs" dxfId="83" priority="139" operator="greaterThan">
      <formula>0</formula>
    </cfRule>
    <cfRule type="cellIs" dxfId="82" priority="140" operator="greaterThan">
      <formula>"&gt;0"</formula>
    </cfRule>
  </conditionalFormatting>
  <conditionalFormatting sqref="F28:W28">
    <cfRule type="cellIs" dxfId="81" priority="84" operator="greaterThan">
      <formula>0</formula>
    </cfRule>
    <cfRule type="cellIs" dxfId="80" priority="83" operator="greaterThan">
      <formula>0</formula>
    </cfRule>
  </conditionalFormatting>
  <conditionalFormatting sqref="F29:W29">
    <cfRule type="cellIs" dxfId="79" priority="138" operator="greaterThan">
      <formula>"&gt;0"</formula>
    </cfRule>
    <cfRule type="cellIs" dxfId="78" priority="137" operator="greaterThan">
      <formula>0</formula>
    </cfRule>
  </conditionalFormatting>
  <conditionalFormatting sqref="F30:W30">
    <cfRule type="cellIs" dxfId="77" priority="81" operator="greaterThan">
      <formula>0</formula>
    </cfRule>
    <cfRule type="cellIs" dxfId="76" priority="82" operator="greaterThan">
      <formula>0</formula>
    </cfRule>
  </conditionalFormatting>
  <conditionalFormatting sqref="F31:W31">
    <cfRule type="cellIs" dxfId="75" priority="135" operator="greaterThan">
      <formula>0</formula>
    </cfRule>
    <cfRule type="cellIs" dxfId="74" priority="136" operator="greaterThan">
      <formula>"&gt;0"</formula>
    </cfRule>
  </conditionalFormatting>
  <conditionalFormatting sqref="F32:W32">
    <cfRule type="cellIs" dxfId="73" priority="79" operator="greaterThan">
      <formula>0</formula>
    </cfRule>
    <cfRule type="cellIs" dxfId="72" priority="80" operator="greaterThan">
      <formula>0</formula>
    </cfRule>
  </conditionalFormatting>
  <conditionalFormatting sqref="F33:W33">
    <cfRule type="cellIs" dxfId="71" priority="134" operator="greaterThan">
      <formula>"&gt;0"</formula>
    </cfRule>
    <cfRule type="cellIs" dxfId="70" priority="133" operator="greaterThan">
      <formula>0</formula>
    </cfRule>
  </conditionalFormatting>
  <conditionalFormatting sqref="F34:W34">
    <cfRule type="cellIs" dxfId="69" priority="77" operator="greaterThan">
      <formula>0</formula>
    </cfRule>
    <cfRule type="cellIs" dxfId="68" priority="78" operator="greaterThan">
      <formula>0</formula>
    </cfRule>
  </conditionalFormatting>
  <conditionalFormatting sqref="F37:W37">
    <cfRule type="cellIs" dxfId="67" priority="132" operator="greaterThan">
      <formula>"&gt;0"</formula>
    </cfRule>
    <cfRule type="cellIs" dxfId="66" priority="131" operator="greaterThan">
      <formula>0</formula>
    </cfRule>
  </conditionalFormatting>
  <conditionalFormatting sqref="F38:W38">
    <cfRule type="cellIs" dxfId="65" priority="76" operator="greaterThan">
      <formula>0</formula>
    </cfRule>
    <cfRule type="cellIs" dxfId="64" priority="75" operator="greaterThan">
      <formula>0</formula>
    </cfRule>
  </conditionalFormatting>
  <conditionalFormatting sqref="F39:W39">
    <cfRule type="cellIs" dxfId="63" priority="130" operator="greaterThan">
      <formula>"&gt;0"</formula>
    </cfRule>
    <cfRule type="cellIs" dxfId="62" priority="129" operator="greaterThan">
      <formula>0</formula>
    </cfRule>
  </conditionalFormatting>
  <conditionalFormatting sqref="F40:W40">
    <cfRule type="cellIs" dxfId="61" priority="74" operator="greaterThan">
      <formula>0</formula>
    </cfRule>
    <cfRule type="cellIs" dxfId="60" priority="73" operator="greaterThan">
      <formula>0</formula>
    </cfRule>
  </conditionalFormatting>
  <conditionalFormatting sqref="F41:W41">
    <cfRule type="cellIs" dxfId="59" priority="128" operator="greaterThan">
      <formula>"&gt;0"</formula>
    </cfRule>
    <cfRule type="cellIs" dxfId="58" priority="127" operator="greaterThan">
      <formula>0</formula>
    </cfRule>
  </conditionalFormatting>
  <conditionalFormatting sqref="F42:W42">
    <cfRule type="cellIs" dxfId="57" priority="72" operator="greaterThan">
      <formula>0</formula>
    </cfRule>
    <cfRule type="cellIs" dxfId="56" priority="71" operator="greaterThan">
      <formula>0</formula>
    </cfRule>
  </conditionalFormatting>
  <conditionalFormatting sqref="F43:W43">
    <cfRule type="cellIs" dxfId="55" priority="126" operator="greaterThan">
      <formula>"&gt;0"</formula>
    </cfRule>
    <cfRule type="cellIs" dxfId="54" priority="125" operator="greaterThan">
      <formula>0</formula>
    </cfRule>
  </conditionalFormatting>
  <conditionalFormatting sqref="F44:W44">
    <cfRule type="cellIs" dxfId="53" priority="70" operator="greaterThan">
      <formula>0</formula>
    </cfRule>
    <cfRule type="cellIs" dxfId="52" priority="69" operator="greaterThan">
      <formula>0</formula>
    </cfRule>
  </conditionalFormatting>
  <conditionalFormatting sqref="F45:W45">
    <cfRule type="cellIs" dxfId="51" priority="124" operator="greaterThan">
      <formula>"&gt;0"</formula>
    </cfRule>
    <cfRule type="cellIs" dxfId="50" priority="123" operator="greaterThan">
      <formula>0</formula>
    </cfRule>
  </conditionalFormatting>
  <conditionalFormatting sqref="F46:W46">
    <cfRule type="cellIs" dxfId="49" priority="68" operator="greaterThan">
      <formula>0</formula>
    </cfRule>
    <cfRule type="cellIs" dxfId="48" priority="67" operator="greaterThan">
      <formula>0</formula>
    </cfRule>
  </conditionalFormatting>
  <conditionalFormatting sqref="F47:W47">
    <cfRule type="cellIs" dxfId="47" priority="121" operator="greaterThan">
      <formula>0</formula>
    </cfRule>
    <cfRule type="cellIs" dxfId="46" priority="122" operator="greaterThan">
      <formula>"&gt;0"</formula>
    </cfRule>
  </conditionalFormatting>
  <conditionalFormatting sqref="F48:W48">
    <cfRule type="cellIs" dxfId="45" priority="65" operator="greaterThan">
      <formula>0</formula>
    </cfRule>
    <cfRule type="cellIs" dxfId="44" priority="66" operator="greaterThan">
      <formula>0</formula>
    </cfRule>
  </conditionalFormatting>
  <conditionalFormatting sqref="F49:W49">
    <cfRule type="cellIs" dxfId="43" priority="120" operator="greaterThan">
      <formula>"&gt;0"</formula>
    </cfRule>
    <cfRule type="cellIs" dxfId="42" priority="119" operator="greaterThan">
      <formula>0</formula>
    </cfRule>
  </conditionalFormatting>
  <conditionalFormatting sqref="F50:W50">
    <cfRule type="cellIs" dxfId="41" priority="64" operator="greaterThan">
      <formula>0</formula>
    </cfRule>
    <cfRule type="cellIs" dxfId="40" priority="63" operator="greaterThan">
      <formula>0</formula>
    </cfRule>
  </conditionalFormatting>
  <conditionalFormatting sqref="F53:W53">
    <cfRule type="cellIs" dxfId="39" priority="117" operator="greaterThan">
      <formula>0</formula>
    </cfRule>
    <cfRule type="cellIs" dxfId="38" priority="118" operator="greaterThan">
      <formula>"&gt;0"</formula>
    </cfRule>
  </conditionalFormatting>
  <conditionalFormatting sqref="F54:W54">
    <cfRule type="cellIs" dxfId="37" priority="61" operator="greaterThan">
      <formula>0</formula>
    </cfRule>
    <cfRule type="cellIs" dxfId="36" priority="62" operator="greaterThan">
      <formula>0</formula>
    </cfRule>
  </conditionalFormatting>
  <conditionalFormatting sqref="F55:W55">
    <cfRule type="cellIs" dxfId="35" priority="116" operator="greaterThan">
      <formula>"&gt;0"</formula>
    </cfRule>
    <cfRule type="cellIs" dxfId="34" priority="115" operator="greaterThan">
      <formula>0</formula>
    </cfRule>
  </conditionalFormatting>
  <conditionalFormatting sqref="F56:W56">
    <cfRule type="cellIs" dxfId="33" priority="60" operator="greaterThan">
      <formula>0</formula>
    </cfRule>
    <cfRule type="cellIs" dxfId="32" priority="59" operator="greaterThan">
      <formula>0</formula>
    </cfRule>
  </conditionalFormatting>
  <conditionalFormatting sqref="F57:W57">
    <cfRule type="cellIs" dxfId="31" priority="114" operator="greaterThan">
      <formula>"&gt;0"</formula>
    </cfRule>
    <cfRule type="cellIs" dxfId="30" priority="113" operator="greaterThan">
      <formula>0</formula>
    </cfRule>
  </conditionalFormatting>
  <conditionalFormatting sqref="F58:W58">
    <cfRule type="cellIs" dxfId="29" priority="57" operator="greaterThan">
      <formula>0</formula>
    </cfRule>
    <cfRule type="cellIs" dxfId="28" priority="58" operator="greaterThan">
      <formula>0</formula>
    </cfRule>
  </conditionalFormatting>
  <conditionalFormatting sqref="F59:W59">
    <cfRule type="cellIs" dxfId="27" priority="112" operator="greaterThan">
      <formula>"&gt;0"</formula>
    </cfRule>
    <cfRule type="cellIs" dxfId="26" priority="111" operator="greaterThan">
      <formula>0</formula>
    </cfRule>
  </conditionalFormatting>
  <conditionalFormatting sqref="F60:W60">
    <cfRule type="cellIs" dxfId="25" priority="55" operator="greaterThan">
      <formula>0</formula>
    </cfRule>
    <cfRule type="cellIs" dxfId="24" priority="56" operator="greaterThan">
      <formula>0</formula>
    </cfRule>
  </conditionalFormatting>
  <conditionalFormatting sqref="F61:W61">
    <cfRule type="cellIs" dxfId="23" priority="109" operator="greaterThan">
      <formula>0</formula>
    </cfRule>
    <cfRule type="cellIs" dxfId="22" priority="110" operator="greaterThan">
      <formula>"&gt;0"</formula>
    </cfRule>
  </conditionalFormatting>
  <conditionalFormatting sqref="F62:W62">
    <cfRule type="cellIs" dxfId="21" priority="53" operator="greaterThan">
      <formula>0</formula>
    </cfRule>
    <cfRule type="cellIs" dxfId="20" priority="54" operator="greaterThan">
      <formula>0</formula>
    </cfRule>
  </conditionalFormatting>
  <conditionalFormatting sqref="F63:W63">
    <cfRule type="cellIs" dxfId="19" priority="107" operator="greaterThan">
      <formula>0</formula>
    </cfRule>
    <cfRule type="cellIs" dxfId="18" priority="108" operator="greaterThan">
      <formula>"&gt;0"</formula>
    </cfRule>
  </conditionalFormatting>
  <conditionalFormatting sqref="F64:W64">
    <cfRule type="cellIs" dxfId="17" priority="52" operator="greaterThan">
      <formula>0</formula>
    </cfRule>
    <cfRule type="cellIs" dxfId="16" priority="51" operator="greaterThan">
      <formula>0</formula>
    </cfRule>
  </conditionalFormatting>
  <conditionalFormatting sqref="F65:W65">
    <cfRule type="cellIs" dxfId="15" priority="106" operator="greaterThan">
      <formula>"&gt;0"</formula>
    </cfRule>
    <cfRule type="cellIs" dxfId="14" priority="105" operator="greaterThan">
      <formula>0</formula>
    </cfRule>
  </conditionalFormatting>
  <conditionalFormatting sqref="F66:W66">
    <cfRule type="cellIs" dxfId="13" priority="50" operator="greaterThan">
      <formula>0</formula>
    </cfRule>
    <cfRule type="cellIs" dxfId="12" priority="49" operator="greaterThan">
      <formula>0</formula>
    </cfRule>
  </conditionalFormatting>
  <conditionalFormatting sqref="F3:X3">
    <cfRule type="cellIs" dxfId="11" priority="21" operator="greaterThan">
      <formula>0</formula>
    </cfRule>
  </conditionalFormatting>
  <conditionalFormatting sqref="F4:X4">
    <cfRule type="cellIs" dxfId="10" priority="22" operator="greaterThan">
      <formula>0</formula>
    </cfRule>
    <cfRule type="cellIs" dxfId="9" priority="23" operator="greaterThan">
      <formula>0</formula>
    </cfRule>
  </conditionalFormatting>
  <conditionalFormatting sqref="F19:X19">
    <cfRule type="cellIs" dxfId="8" priority="20" operator="greaterThan">
      <formula>0</formula>
    </cfRule>
  </conditionalFormatting>
  <conditionalFormatting sqref="F20:X20">
    <cfRule type="cellIs" dxfId="7" priority="17" operator="greaterThan">
      <formula>0</formula>
    </cfRule>
    <cfRule type="cellIs" dxfId="6" priority="16" operator="greaterThan">
      <formula>0</formula>
    </cfRule>
  </conditionalFormatting>
  <conditionalFormatting sqref="F35:X35">
    <cfRule type="cellIs" dxfId="5" priority="19" operator="greaterThan">
      <formula>0</formula>
    </cfRule>
  </conditionalFormatting>
  <conditionalFormatting sqref="F36:X36">
    <cfRule type="cellIs" dxfId="4" priority="15" operator="greaterThan">
      <formula>0</formula>
    </cfRule>
    <cfRule type="cellIs" dxfId="3" priority="14" operator="greaterThan">
      <formula>0</formula>
    </cfRule>
  </conditionalFormatting>
  <conditionalFormatting sqref="F51:X51">
    <cfRule type="cellIs" dxfId="2" priority="18" operator="greaterThan">
      <formula>0</formula>
    </cfRule>
  </conditionalFormatting>
  <conditionalFormatting sqref="F52:X52">
    <cfRule type="cellIs" dxfId="1" priority="12" operator="greaterThan">
      <formula>0</formula>
    </cfRule>
    <cfRule type="cellIs" dxfId="0" priority="13" operator="greaterThan">
      <formula>0</formula>
    </cfRule>
  </conditionalFormatting>
  <conditionalFormatting sqref="AE3:AE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9:AE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:AF6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num" val="1"/>
        <cfvo type="num" val="2"/>
        <cfvo type="num" val="3"/>
        <color rgb="FF92D050"/>
        <color theme="7" tint="0.39997558519241921"/>
        <color rgb="FFFF5050"/>
      </colorScale>
    </cfRule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conditionalFormatting sqref="AH3:AH8">
    <cfRule type="colorScale" priority="1">
      <colorScale>
        <cfvo type="num" val="1"/>
        <cfvo type="num" val="2"/>
        <cfvo type="num" val="3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AE3:AF66" xr:uid="{00000000-0002-0000-0700-000000000000}">
      <formula1>$AH$3:$AH$8</formula1>
    </dataValidation>
  </dataValidations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read me!</vt:lpstr>
      <vt:lpstr>frame data</vt:lpstr>
      <vt:lpstr>overview</vt:lpstr>
      <vt:lpstr>objectives</vt:lpstr>
      <vt:lpstr>stakeholder</vt:lpstr>
      <vt:lpstr>riks</vt:lpstr>
      <vt:lpstr>contracts</vt:lpstr>
      <vt:lpstr>overview example</vt:lpstr>
      <vt:lpstr>Legende</vt:lpstr>
      <vt:lpstr>contracts!Zielkategorien</vt:lpstr>
      <vt:lpstr>riks!Zielkategorien</vt:lpstr>
      <vt:lpstr>stakeholder!Zielkategorien</vt:lpstr>
      <vt:lpstr>Zielkategorien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con-thor 1</dc:creator>
  <cp:lastModifiedBy>Thor Möller</cp:lastModifiedBy>
  <cp:lastPrinted>2013-11-15T08:06:35Z</cp:lastPrinted>
  <dcterms:created xsi:type="dcterms:W3CDTF">2013-10-24T09:38:40Z</dcterms:created>
  <dcterms:modified xsi:type="dcterms:W3CDTF">2023-10-10T05:09:19Z</dcterms:modified>
</cp:coreProperties>
</file>